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600" windowHeight="10935" firstSheet="10" activeTab="16"/>
  </bookViews>
  <sheets>
    <sheet name="Small p &amp; pr" sheetId="16" r:id="rId1"/>
    <sheet name="Manu.sector " sheetId="48" r:id="rId2"/>
    <sheet name="Employeement" sheetId="34" r:id="rId3"/>
    <sheet name="Hamma kaappi" sheetId="41" r:id="rId4"/>
    <sheet name=" medium industry" sheetId="50" r:id="rId5"/>
    <sheet name="Manu by  Me" sheetId="49" r:id="rId6"/>
    <sheet name="employeeement" sheetId="35" r:id="rId7"/>
    <sheet name="Capitaal" sheetId="55" r:id="rId8"/>
    <sheet name="Large" sheetId="52" r:id="rId9"/>
    <sheet name="Large ind by sector" sheetId="51" r:id="rId10"/>
    <sheet name="Employement" sheetId="53" r:id="rId11"/>
    <sheet name="Capital" sheetId="54" r:id="rId12"/>
    <sheet name="Numbe Larg" sheetId="59" r:id="rId13"/>
    <sheet name="Public" sheetId="46" r:id="rId14"/>
    <sheet name="Pri" sheetId="45" r:id="rId15"/>
    <sheet name="L &amp;M PU+PRI" sheetId="43" r:id="rId16"/>
    <sheet name="All Manufacturing" sheetId="47" r:id="rId17"/>
  </sheets>
  <externalReferences>
    <externalReference r:id="rId18"/>
  </externalReferences>
  <definedNames>
    <definedName name="_xlnm.Print_Area" localSheetId="11">Capital!$A$1:$G$85</definedName>
    <definedName name="_xlnm.Print_Area" localSheetId="3">'Hamma kaappi'!$A$1:$H$28</definedName>
    <definedName name="_xlnm.Print_Area" localSheetId="15">'L &amp;M PU+PRI'!$A$1:$H$48</definedName>
    <definedName name="_xlnm.Print_Area" localSheetId="9">'Large ind by sector'!$A$1:$M$86</definedName>
    <definedName name="_xlnm.Print_Area" localSheetId="5">'Manu by  Me'!$A$1:$M$88</definedName>
    <definedName name="_xlnm.Print_Area" localSheetId="1">'Manu.sector '!$A$1:$M$30</definedName>
    <definedName name="_xlnm.Print_Area" localSheetId="14">Pri!$A$1:$H$47</definedName>
    <definedName name="_xlnm.Print_Area" localSheetId="13">Public!$A$1:$H$42</definedName>
  </definedNames>
  <calcPr calcId="124519"/>
</workbook>
</file>

<file path=xl/calcChain.xml><?xml version="1.0" encoding="utf-8"?>
<calcChain xmlns="http://schemas.openxmlformats.org/spreadsheetml/2006/main">
  <c r="F20" i="34"/>
  <c r="B67" i="49"/>
  <c r="H82"/>
  <c r="F40" i="59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2"/>
  <c r="F11"/>
  <c r="F10"/>
  <c r="F9"/>
  <c r="F8"/>
  <c r="F7"/>
  <c r="H80" i="51" l="1"/>
  <c r="H69"/>
  <c r="B74"/>
  <c r="B6" i="52"/>
  <c r="C53"/>
  <c r="C47"/>
  <c r="D47" s="1"/>
  <c r="B47"/>
  <c r="C34"/>
  <c r="D34" s="1"/>
  <c r="D30"/>
  <c r="C25"/>
  <c r="D25" s="1"/>
  <c r="C7"/>
  <c r="C6" s="1"/>
  <c r="D6" s="1"/>
  <c r="B7"/>
  <c r="B6" i="50"/>
  <c r="D69"/>
  <c r="D70"/>
  <c r="C57"/>
  <c r="C48"/>
  <c r="D48" s="1"/>
  <c r="C7"/>
  <c r="D7" s="1"/>
  <c r="D27" i="48"/>
  <c r="E27"/>
  <c r="F27"/>
  <c r="G27"/>
  <c r="H27"/>
  <c r="I27"/>
  <c r="J27"/>
  <c r="K27"/>
  <c r="L27"/>
  <c r="C27"/>
  <c r="D34" i="16"/>
  <c r="D27"/>
  <c r="D7"/>
  <c r="E7" s="1"/>
  <c r="D82" i="53"/>
  <c r="G81"/>
  <c r="D81"/>
  <c r="G78"/>
  <c r="D78"/>
  <c r="G77"/>
  <c r="D77"/>
  <c r="G76"/>
  <c r="D76"/>
  <c r="D68"/>
  <c r="C69"/>
  <c r="G69"/>
  <c r="C73"/>
  <c r="E73"/>
  <c r="F73"/>
  <c r="H73"/>
  <c r="I73"/>
  <c r="C77"/>
  <c r="C80"/>
  <c r="E80"/>
  <c r="F80"/>
  <c r="H80"/>
  <c r="I80"/>
  <c r="C83"/>
  <c r="E83"/>
  <c r="F83"/>
  <c r="C80" i="54"/>
  <c r="D80"/>
  <c r="B80"/>
  <c r="E78"/>
  <c r="B77"/>
  <c r="C70"/>
  <c r="D70"/>
  <c r="B70"/>
  <c r="E16"/>
  <c r="G15" i="53"/>
  <c r="D6" i="16" l="1"/>
  <c r="C6" i="50"/>
  <c r="D6" s="1"/>
  <c r="G53" i="53"/>
  <c r="G83" s="1"/>
  <c r="D53"/>
  <c r="E23" i="54"/>
  <c r="E52"/>
  <c r="D8" i="53"/>
  <c r="D69" s="1"/>
  <c r="E9" i="54"/>
  <c r="D52" i="53"/>
  <c r="E51" i="54"/>
  <c r="G51" i="53"/>
  <c r="D51"/>
  <c r="E50" i="54"/>
  <c r="G48" i="53"/>
  <c r="D48"/>
  <c r="E47" i="54"/>
  <c r="D47" i="53"/>
  <c r="G47"/>
  <c r="E46" i="54"/>
  <c r="D7" i="53"/>
  <c r="E8" i="54"/>
  <c r="E80" l="1"/>
  <c r="G50" i="53"/>
  <c r="D50"/>
  <c r="G19"/>
  <c r="D15"/>
  <c r="D19"/>
  <c r="D22"/>
  <c r="D83" s="1"/>
  <c r="E20" i="54"/>
  <c r="E77" s="1"/>
  <c r="G12" i="53"/>
  <c r="D80" l="1"/>
  <c r="G80"/>
  <c r="G43"/>
  <c r="G73" s="1"/>
  <c r="D43"/>
  <c r="D8" i="52"/>
  <c r="D19"/>
  <c r="D13"/>
  <c r="D58"/>
  <c r="D59"/>
  <c r="D32"/>
  <c r="D14"/>
  <c r="D23"/>
  <c r="D15"/>
  <c r="D20"/>
  <c r="D60"/>
  <c r="D29"/>
  <c r="D57"/>
  <c r="D56"/>
  <c r="D54"/>
  <c r="D36"/>
  <c r="D35"/>
  <c r="D61"/>
  <c r="D62"/>
  <c r="D33"/>
  <c r="D12" i="53"/>
  <c r="E42" i="54"/>
  <c r="E13"/>
  <c r="D52" i="52"/>
  <c r="D53"/>
  <c r="D55"/>
  <c r="D48"/>
  <c r="D49"/>
  <c r="D50"/>
  <c r="D51"/>
  <c r="D46"/>
  <c r="D26"/>
  <c r="D28"/>
  <c r="D17"/>
  <c r="D18"/>
  <c r="D21"/>
  <c r="D22"/>
  <c r="D24"/>
  <c r="D10"/>
  <c r="D11"/>
  <c r="D12"/>
  <c r="D16"/>
  <c r="D9"/>
  <c r="D64" i="55"/>
  <c r="C64"/>
  <c r="E81"/>
  <c r="E78"/>
  <c r="E77"/>
  <c r="E76"/>
  <c r="E75"/>
  <c r="E74"/>
  <c r="E71"/>
  <c r="E69"/>
  <c r="E65"/>
  <c r="D84" i="35"/>
  <c r="E84"/>
  <c r="G84"/>
  <c r="H84"/>
  <c r="D69"/>
  <c r="E69"/>
  <c r="G69"/>
  <c r="C54" i="49"/>
  <c r="D54"/>
  <c r="E54"/>
  <c r="F54"/>
  <c r="G54"/>
  <c r="H54"/>
  <c r="I54"/>
  <c r="J54"/>
  <c r="K54"/>
  <c r="L54"/>
  <c r="B54"/>
  <c r="D16" i="50"/>
  <c r="D56"/>
  <c r="D67"/>
  <c r="D29"/>
  <c r="D32"/>
  <c r="D65"/>
  <c r="D64"/>
  <c r="D62"/>
  <c r="D63"/>
  <c r="D61"/>
  <c r="D60"/>
  <c r="D74"/>
  <c r="D45"/>
  <c r="D44"/>
  <c r="D28"/>
  <c r="D27"/>
  <c r="D26"/>
  <c r="D55"/>
  <c r="D54"/>
  <c r="D15"/>
  <c r="D71"/>
  <c r="D9"/>
  <c r="D8"/>
  <c r="E41" i="55"/>
  <c r="E43"/>
  <c r="E46"/>
  <c r="E47"/>
  <c r="E48"/>
  <c r="E49"/>
  <c r="E50"/>
  <c r="E51"/>
  <c r="E53"/>
  <c r="E37"/>
  <c r="F41" i="35"/>
  <c r="C41"/>
  <c r="C24"/>
  <c r="F24"/>
  <c r="C40"/>
  <c r="C44"/>
  <c r="C46"/>
  <c r="C48"/>
  <c r="C49"/>
  <c r="C51"/>
  <c r="C52"/>
  <c r="C53"/>
  <c r="C54"/>
  <c r="C84" s="1"/>
  <c r="C55"/>
  <c r="C56"/>
  <c r="C39"/>
  <c r="C69" s="1"/>
  <c r="F40"/>
  <c r="F44"/>
  <c r="F46"/>
  <c r="F48"/>
  <c r="F49"/>
  <c r="F51"/>
  <c r="F52"/>
  <c r="F53"/>
  <c r="F54"/>
  <c r="F84" s="1"/>
  <c r="F55"/>
  <c r="F56"/>
  <c r="F39"/>
  <c r="F69" s="1"/>
  <c r="E36" i="55"/>
  <c r="E64" s="1"/>
  <c r="D11" i="50"/>
  <c r="D12"/>
  <c r="D13"/>
  <c r="D14"/>
  <c r="D17"/>
  <c r="D18"/>
  <c r="D19"/>
  <c r="D20"/>
  <c r="D21"/>
  <c r="D22"/>
  <c r="D23"/>
  <c r="D24"/>
  <c r="D25"/>
  <c r="D30"/>
  <c r="D31"/>
  <c r="D33"/>
  <c r="D34"/>
  <c r="D43"/>
  <c r="D46"/>
  <c r="D47"/>
  <c r="D49"/>
  <c r="D50"/>
  <c r="D51"/>
  <c r="D52"/>
  <c r="D53"/>
  <c r="D57"/>
  <c r="D58"/>
  <c r="D59"/>
  <c r="D66"/>
  <c r="D68"/>
  <c r="D72"/>
  <c r="D73"/>
  <c r="D10"/>
  <c r="F23" i="34"/>
  <c r="C23"/>
  <c r="F24" i="41"/>
  <c r="F21" i="34"/>
  <c r="C21"/>
  <c r="F22" i="41"/>
  <c r="C22" i="34"/>
  <c r="F19"/>
  <c r="C19"/>
  <c r="F16" i="41"/>
  <c r="C16" i="34"/>
  <c r="F17" i="41"/>
  <c r="F15" i="34"/>
  <c r="C12"/>
  <c r="F13"/>
  <c r="C13"/>
  <c r="F14" i="41"/>
  <c r="C20" i="34"/>
  <c r="F21" i="41"/>
  <c r="F13"/>
  <c r="C7" i="34"/>
  <c r="C8"/>
  <c r="C6"/>
  <c r="F7"/>
  <c r="F8"/>
  <c r="F6"/>
  <c r="F8" i="41"/>
  <c r="F9"/>
  <c r="F10"/>
  <c r="F7"/>
  <c r="E16" i="16"/>
  <c r="E9"/>
  <c r="E10"/>
  <c r="E11"/>
  <c r="E12"/>
  <c r="E13"/>
  <c r="E14"/>
  <c r="E15"/>
  <c r="E17"/>
  <c r="E18"/>
  <c r="E19"/>
  <c r="E20"/>
  <c r="E21"/>
  <c r="E23"/>
  <c r="E24"/>
  <c r="E25"/>
  <c r="E26"/>
  <c r="E27"/>
  <c r="E28"/>
  <c r="E29"/>
  <c r="E30"/>
  <c r="E31"/>
  <c r="E34"/>
  <c r="E22"/>
  <c r="E35"/>
  <c r="E36"/>
  <c r="E37"/>
  <c r="E38"/>
  <c r="E39"/>
  <c r="E40"/>
  <c r="E41"/>
  <c r="E42"/>
  <c r="E43"/>
  <c r="E8"/>
  <c r="E70" i="54" l="1"/>
  <c r="E6" i="16"/>
  <c r="D73" i="53"/>
  <c r="C45" i="43"/>
  <c r="D45"/>
  <c r="E45"/>
  <c r="F45"/>
  <c r="G45"/>
  <c r="B45"/>
  <c r="C44" i="45"/>
  <c r="D44"/>
  <c r="E44"/>
  <c r="F44"/>
  <c r="G44"/>
  <c r="B44"/>
</calcChain>
</file>

<file path=xl/sharedStrings.xml><?xml version="1.0" encoding="utf-8"?>
<sst xmlns="http://schemas.openxmlformats.org/spreadsheetml/2006/main" count="3945" uniqueCount="660">
  <si>
    <t>Total</t>
  </si>
  <si>
    <t>Gabatee D.1</t>
  </si>
  <si>
    <t>Gosa induustirii</t>
  </si>
  <si>
    <t>Induustirii   keemikaalaa</t>
  </si>
  <si>
    <t>Manufacturing of chemical products</t>
  </si>
  <si>
    <t>Arsii</t>
  </si>
  <si>
    <t>Baalee</t>
  </si>
  <si>
    <t>Gujii</t>
  </si>
  <si>
    <t>Booranaa</t>
  </si>
  <si>
    <t>Hargee Bahaa</t>
  </si>
  <si>
    <t xml:space="preserve">All industries </t>
  </si>
  <si>
    <t>Dimshaasha induustirii</t>
  </si>
  <si>
    <t>Harargee Lixaa</t>
  </si>
  <si>
    <t>Iluu Abbaa Booraa</t>
  </si>
  <si>
    <t>Jimmaa</t>
  </si>
  <si>
    <t>Shawaa Bahaa</t>
  </si>
  <si>
    <t>Shawaa Kibba Lixaa</t>
  </si>
  <si>
    <t>Shawaa Kaabaa</t>
  </si>
  <si>
    <t>Arsii Lixaa</t>
  </si>
  <si>
    <t>Arsi</t>
  </si>
  <si>
    <t>West Arsi</t>
  </si>
  <si>
    <t>Bale</t>
  </si>
  <si>
    <t>Borena</t>
  </si>
  <si>
    <t>Guji</t>
  </si>
  <si>
    <t>East Hararge</t>
  </si>
  <si>
    <t>West Hararge</t>
  </si>
  <si>
    <t>Jimma</t>
  </si>
  <si>
    <t>East Shewa</t>
  </si>
  <si>
    <t>South West Shewa</t>
  </si>
  <si>
    <t>West Shewa</t>
  </si>
  <si>
    <t>Manufacture of wood and of products of wood except furniture</t>
  </si>
  <si>
    <t xml:space="preserve">  Induustirii   nyaataa fi dhugaatii</t>
  </si>
  <si>
    <t>Induustirii mukaa fi bu`aa mukaa farnicherii  malee</t>
  </si>
  <si>
    <t xml:space="preserve">Manufacture of basic metals </t>
  </si>
  <si>
    <t>Induustirii maachinerii fi equipmentii</t>
  </si>
  <si>
    <t xml:space="preserve">Manufacture of machinery and equipment </t>
  </si>
  <si>
    <t>Induustirii  sibiilaa</t>
  </si>
  <si>
    <t>Induustirii  sibiilaa alaa</t>
  </si>
  <si>
    <t xml:space="preserve">Manufacture of  non-metallic mineral products </t>
  </si>
  <si>
    <t>Manufacture of chemicals and chemical products</t>
  </si>
  <si>
    <t>Productive employements</t>
  </si>
  <si>
    <t>Male</t>
  </si>
  <si>
    <t>Female</t>
  </si>
  <si>
    <t>Non productive employements</t>
  </si>
  <si>
    <t>Godina</t>
  </si>
  <si>
    <t>Zone</t>
  </si>
  <si>
    <t>Gabatee D.4</t>
  </si>
  <si>
    <t>Table D.4</t>
  </si>
  <si>
    <t>Gabatee D.5</t>
  </si>
  <si>
    <t>Table D.5</t>
  </si>
  <si>
    <t xml:space="preserve">Godina </t>
  </si>
  <si>
    <t>working capital</t>
  </si>
  <si>
    <t>walitti</t>
  </si>
  <si>
    <t>Gabatee D.6</t>
  </si>
  <si>
    <t>Table D.6</t>
  </si>
  <si>
    <t>Oomisha  induustirii  aananii</t>
  </si>
  <si>
    <t>Oomisha induustirii  bilookettii</t>
  </si>
  <si>
    <t>Oomisha induustirii  seraamikii</t>
  </si>
  <si>
    <t>Ceramic manufacturing  product</t>
  </si>
  <si>
    <t xml:space="preserve">Drairy manufacturing products </t>
  </si>
  <si>
    <t xml:space="preserve">Induustirii  huccuu  </t>
  </si>
  <si>
    <t xml:space="preserve"> Manufacturing of textile</t>
  </si>
  <si>
    <t xml:space="preserve"> Manufacturing of food  and beverage products</t>
  </si>
  <si>
    <t>Manufacture of leather and related products</t>
  </si>
  <si>
    <t>Induustirii leeseraa</t>
  </si>
  <si>
    <t>Oomisha induustirii leeserii</t>
  </si>
  <si>
    <t>Oomisha induustirii gaarmentii</t>
  </si>
  <si>
    <t xml:space="preserve">Manufacture of leather products </t>
  </si>
  <si>
    <t xml:space="preserve">Manufacture of garment products </t>
  </si>
  <si>
    <t>Manufacture of  rubber and plastic  products</t>
  </si>
  <si>
    <t>Induustirii  gommaa fi pilaastikii</t>
  </si>
  <si>
    <t>Oomisha induustirii  simintoo</t>
  </si>
  <si>
    <t>Gabatee D.7</t>
  </si>
  <si>
    <t>Table D.7</t>
  </si>
  <si>
    <t>Gabatee D.8</t>
  </si>
  <si>
    <t>Gabatee D.9</t>
  </si>
  <si>
    <t>Table D.9</t>
  </si>
  <si>
    <t>Gabatee D.10</t>
  </si>
  <si>
    <t>Table D.10</t>
  </si>
  <si>
    <t>Gabatee D.11</t>
  </si>
  <si>
    <t>Table D.11</t>
  </si>
  <si>
    <t>Gabatee D.12</t>
  </si>
  <si>
    <t>Table D.12</t>
  </si>
  <si>
    <t>Walitti</t>
  </si>
  <si>
    <t xml:space="preserve"> Gatiin hundii "1000 qarshii"</t>
  </si>
  <si>
    <t>total</t>
  </si>
  <si>
    <t>number of establishments</t>
  </si>
  <si>
    <t>Na</t>
  </si>
  <si>
    <t>Shawaa Lixaa</t>
  </si>
  <si>
    <t>Bachoo</t>
  </si>
  <si>
    <t>Wallagga Lixaa</t>
  </si>
  <si>
    <t>Horro Guduru Wallaggaa</t>
  </si>
  <si>
    <t>Qellem wallaggaa</t>
  </si>
  <si>
    <t>Magaalota gidduu galeessaan</t>
  </si>
  <si>
    <t>Miindaa</t>
  </si>
  <si>
    <t>Becho</t>
  </si>
  <si>
    <t>Gorii</t>
  </si>
  <si>
    <t xml:space="preserve">Gori    </t>
  </si>
  <si>
    <t>Gimbii</t>
  </si>
  <si>
    <t>Gimbi</t>
  </si>
  <si>
    <t>Naqamtee</t>
  </si>
  <si>
    <t>Beddele</t>
  </si>
  <si>
    <t>Bedele</t>
  </si>
  <si>
    <t>Hurumuu</t>
  </si>
  <si>
    <t>Hurumu</t>
  </si>
  <si>
    <t>Mattuu</t>
  </si>
  <si>
    <t>Mettu</t>
  </si>
  <si>
    <t>Leeqaa</t>
  </si>
  <si>
    <t>Leka</t>
  </si>
  <si>
    <t>Agaroo</t>
  </si>
  <si>
    <t>Agaro</t>
  </si>
  <si>
    <t>Burrayyuu</t>
  </si>
  <si>
    <t>Burayu</t>
  </si>
  <si>
    <t>Mugar</t>
  </si>
  <si>
    <t>Amboo</t>
  </si>
  <si>
    <t>Ambo</t>
  </si>
  <si>
    <t>Suluultaa</t>
  </si>
  <si>
    <t>Sululta</t>
  </si>
  <si>
    <t>Mataa haaraa</t>
  </si>
  <si>
    <t>Meta hara</t>
  </si>
  <si>
    <t>Awaash malkeessaa</t>
  </si>
  <si>
    <t>Awash malkessa</t>
  </si>
  <si>
    <t>Wonjii</t>
  </si>
  <si>
    <t>Wonji</t>
  </si>
  <si>
    <t>Moojoo</t>
  </si>
  <si>
    <t>Modjo</t>
  </si>
  <si>
    <t>Bishoftuu</t>
  </si>
  <si>
    <t>Bishoftu</t>
  </si>
  <si>
    <t>Zuway</t>
  </si>
  <si>
    <t>Bulbulaa</t>
  </si>
  <si>
    <t>Bulbula</t>
  </si>
  <si>
    <t>Shaashamannee</t>
  </si>
  <si>
    <t>Shashamanne</t>
  </si>
  <si>
    <t>Darraa</t>
  </si>
  <si>
    <t>Dera</t>
  </si>
  <si>
    <t>Assalaa</t>
  </si>
  <si>
    <t>Asela</t>
  </si>
  <si>
    <t>Bokkojjii</t>
  </si>
  <si>
    <t>Bekoji</t>
  </si>
  <si>
    <t>Ciroo</t>
  </si>
  <si>
    <t>Chiro</t>
  </si>
  <si>
    <t>Gursuum</t>
  </si>
  <si>
    <t>Gursum</t>
  </si>
  <si>
    <t>Baabbilee</t>
  </si>
  <si>
    <t>Babbile</t>
  </si>
  <si>
    <t>Gobbaa</t>
  </si>
  <si>
    <t>Goba</t>
  </si>
  <si>
    <t>Roobee</t>
  </si>
  <si>
    <t>Robe</t>
  </si>
  <si>
    <t>Sabbataa</t>
  </si>
  <si>
    <t>Sebeta</t>
  </si>
  <si>
    <t>Alemgenaa</t>
  </si>
  <si>
    <t>Alem Gena</t>
  </si>
  <si>
    <t>Wolisoo</t>
  </si>
  <si>
    <t>Woliso</t>
  </si>
  <si>
    <t>Bule horaa</t>
  </si>
  <si>
    <t>Bule hora</t>
  </si>
  <si>
    <t>Waaderaa</t>
  </si>
  <si>
    <t>Wadera</t>
  </si>
  <si>
    <t>Negellee Boorenaa</t>
  </si>
  <si>
    <t>Negele Borena</t>
  </si>
  <si>
    <t>Adaamaa</t>
  </si>
  <si>
    <t>Adama</t>
  </si>
  <si>
    <t>Magaala biroo</t>
  </si>
  <si>
    <t>Other towns</t>
  </si>
  <si>
    <t>Madda:  Ejensii Istaatistiksii Gidduu-galeessaa,Caaffata istaatistiksii</t>
  </si>
  <si>
    <t>Source: Centerla Statistical Agency ,Statistical Bulletin</t>
  </si>
  <si>
    <t>Magaa biroo</t>
  </si>
  <si>
    <t>Induustirii gidduu galeessaa fi gurguddaa magaalootaan kan uummataa-2006</t>
  </si>
  <si>
    <t>Large and medium scale manufacturing industries by  urban centers ,public-2014/15</t>
  </si>
  <si>
    <t xml:space="preserve">Na </t>
  </si>
  <si>
    <t>Nekemte</t>
  </si>
  <si>
    <t>Gudar</t>
  </si>
  <si>
    <t>Guder</t>
  </si>
  <si>
    <t xml:space="preserve">Oomisha induustirii  fernicherii </t>
  </si>
  <si>
    <t>West Wollega</t>
  </si>
  <si>
    <t>East Wollega</t>
  </si>
  <si>
    <t>Oomisha  induustirii  karameellaa</t>
  </si>
  <si>
    <t xml:space="preserve">Candy  manufacturing products </t>
  </si>
  <si>
    <t>Oil manufacturing   products</t>
  </si>
  <si>
    <t>Oomisha  induustirii buuskuttii</t>
  </si>
  <si>
    <t xml:space="preserve">Biscuit manufacturing products </t>
  </si>
  <si>
    <t>Oomisha  induustirii  makoroonii</t>
  </si>
  <si>
    <t xml:space="preserve">Macaron manufacturing products </t>
  </si>
  <si>
    <t xml:space="preserve">Mineral water  manufacturing products </t>
  </si>
  <si>
    <t>Oomisha  induustirii  bishaan albuudaa</t>
  </si>
  <si>
    <t>Brick  manufacturing  products</t>
  </si>
  <si>
    <t>Oomisha induustirii  xuubii</t>
  </si>
  <si>
    <t>Oomisha induustirii saamunaa</t>
  </si>
  <si>
    <t>Oomisha induustirii cilee</t>
  </si>
  <si>
    <t>Soap manufacturing  products</t>
  </si>
  <si>
    <t>Charcoal  manufacturing  products</t>
  </si>
  <si>
    <t xml:space="preserve">Induustirii waraqaa </t>
  </si>
  <si>
    <t xml:space="preserve">Manufacture of  paper products </t>
  </si>
  <si>
    <t>Furniture  manufacturing  products</t>
  </si>
  <si>
    <t>Kellem Wollega</t>
  </si>
  <si>
    <t>Horro Guduru Wollega</t>
  </si>
  <si>
    <t>North Shewa</t>
  </si>
  <si>
    <t>Cement  manufacturing   products</t>
  </si>
  <si>
    <t>Oomisha induustirii  burcuqqoo</t>
  </si>
  <si>
    <t>fixed assets</t>
  </si>
  <si>
    <t>new capital expenditure</t>
  </si>
  <si>
    <t xml:space="preserve"> Oomisha induustirii  daakuu</t>
  </si>
  <si>
    <t>Flour  manufacturing   products</t>
  </si>
  <si>
    <t>Harargee Bahaa</t>
  </si>
  <si>
    <t>Iluu abbaa booraa</t>
  </si>
  <si>
    <t>Wallagga Bahaa</t>
  </si>
  <si>
    <t>Dimshaasha</t>
  </si>
  <si>
    <t xml:space="preserve">Bread Manufacturing of products    </t>
  </si>
  <si>
    <t xml:space="preserve"> Oomisha induustirii  daabboo</t>
  </si>
  <si>
    <t>Oomisha induustirii biqilaa</t>
  </si>
  <si>
    <t>Malt  manufacturing products</t>
  </si>
  <si>
    <t>Qellem Wallaggaa</t>
  </si>
  <si>
    <t xml:space="preserve"> Induustirii   keemikaalaa</t>
  </si>
  <si>
    <t xml:space="preserve"> Induustirii  sibiilaa</t>
  </si>
  <si>
    <t xml:space="preserve"> Proccessing and preserving of wet coffee  </t>
  </si>
  <si>
    <t xml:space="preserve"> Qixxeessa fi qabiinsa  sanyii </t>
  </si>
  <si>
    <t>Qixxeessaa fi qabiinsa buna jidhaa</t>
  </si>
  <si>
    <t xml:space="preserve">Proccessing and preserving of dry coffee  </t>
  </si>
  <si>
    <t xml:space="preserve">Processing   of seed cleaning    </t>
  </si>
  <si>
    <t>Qixxeessaa fi qabiinsa buna gogaa</t>
  </si>
  <si>
    <t>Oomisha induustirii  sukkaraa</t>
  </si>
  <si>
    <t>Manufacture of  sugar products</t>
  </si>
  <si>
    <t>Glass  manufacturing   products</t>
  </si>
  <si>
    <t xml:space="preserve"> leeserii</t>
  </si>
  <si>
    <t>textile</t>
  </si>
  <si>
    <t xml:space="preserve"> leather</t>
  </si>
  <si>
    <t>non metallic</t>
  </si>
  <si>
    <t>Horroo Guduruu Wallaggaa</t>
  </si>
  <si>
    <t>Table D.8</t>
  </si>
  <si>
    <t>Baay'ina induustirii  gosaa  fi abbummaan  - xixiqqaa -2007</t>
  </si>
  <si>
    <t xml:space="preserve"> industrial groups</t>
  </si>
  <si>
    <t>kan uummataa</t>
  </si>
  <si>
    <t>kan dhuunfaa</t>
  </si>
  <si>
    <t xml:space="preserve">public </t>
  </si>
  <si>
    <t xml:space="preserve">private </t>
  </si>
  <si>
    <t>TableD.1</t>
  </si>
  <si>
    <t>Number of  establishments  by industrial groups and ownerships- small -2014/15</t>
  </si>
  <si>
    <t>Oomisha  induustirii  nyaata horii</t>
  </si>
  <si>
    <t xml:space="preserve">  Baay`ina  induustirii  dhuunfaa  gosaa fi  godinaan  - xixiqqaa -2007</t>
  </si>
  <si>
    <t>Number of private  establishments  by  industrial group and zone - small-2014/15</t>
  </si>
  <si>
    <t>Oomisha  induustirii  bishaan dhugaatii</t>
  </si>
  <si>
    <t xml:space="preserve">Drinking water  manufacturing products </t>
  </si>
  <si>
    <t>Biscut manufacturing   products</t>
  </si>
  <si>
    <t xml:space="preserve"> Oomisha induustirii  buskuttii</t>
  </si>
  <si>
    <t>Oomisha  induustirii  dammaa</t>
  </si>
  <si>
    <t xml:space="preserve">Meat manufacturing products </t>
  </si>
  <si>
    <t>Oomisha  induustirii  foonii</t>
  </si>
  <si>
    <t>Oomisha  induustirii  mastiikaa</t>
  </si>
  <si>
    <t>-</t>
  </si>
  <si>
    <t>Blocket manufacturing   products</t>
  </si>
  <si>
    <t>Ceramic manufacturing  products</t>
  </si>
  <si>
    <t>Gogaa</t>
  </si>
  <si>
    <t>PP baga   manufacturing   products</t>
  </si>
  <si>
    <t>Oomisha induustirii  saamunaa</t>
  </si>
  <si>
    <t>Soap   manufacturing   products</t>
  </si>
  <si>
    <t>Oomisha induustirii   borsaa PP</t>
  </si>
  <si>
    <t>Oomisha induustirii  shaampoo fi kosmotikii</t>
  </si>
  <si>
    <t>Cosmotic and shampo  manufacturing   products</t>
  </si>
  <si>
    <t>Oomisha induustirii  dibataa</t>
  </si>
  <si>
    <t>Painting  manufacturing   products</t>
  </si>
  <si>
    <t>Packing and printing   manufacturing   products</t>
  </si>
  <si>
    <t>Oomisha induustirii qarqabuu fi maxansuu</t>
  </si>
  <si>
    <t>Pilaastikii</t>
  </si>
  <si>
    <t>Plastic</t>
  </si>
  <si>
    <t>Manufacture of  Pharmaceuticals products</t>
  </si>
  <si>
    <t>Induustirii  Pharmaatikaalii</t>
  </si>
  <si>
    <t>Printing   manufacturing   products</t>
  </si>
  <si>
    <t>Oomisha induustirii  jabsamii</t>
  </si>
  <si>
    <t>Gypsum  manufacturing   products</t>
  </si>
  <si>
    <t>Oomisha induustirii  karamelaa</t>
  </si>
  <si>
    <t>Candy   manufacturing   products</t>
  </si>
  <si>
    <t xml:space="preserve"> Oomisha induustirii  pastaa fi mokoronii</t>
  </si>
  <si>
    <t xml:space="preserve"> Macarony and past  manufacturing   products</t>
  </si>
  <si>
    <t>Oomisha induustirii  qalamaa piriintigii</t>
  </si>
  <si>
    <t xml:space="preserve">Chewing gum manufacturing products </t>
  </si>
  <si>
    <t xml:space="preserve">Animal feed  manufacturing products </t>
  </si>
  <si>
    <t xml:space="preserve">Honey manufacturing products </t>
  </si>
  <si>
    <t>Madda: Biiroo Induustirii fi Misooma Magaalaa Oromiyaa</t>
  </si>
  <si>
    <t xml:space="preserve"> Gatiin qarshii "1000000"</t>
  </si>
  <si>
    <t xml:space="preserve"> Gatiin hundii "1000000 qarshii"</t>
  </si>
  <si>
    <t xml:space="preserve">All values in "1000000 kershi' </t>
  </si>
  <si>
    <t>Number of public establishments  by  industrial group and zone -  medium-2014/15</t>
  </si>
  <si>
    <t>Number of private  establishments  by  industrial group and zone -  medium-2014/15</t>
  </si>
  <si>
    <t>Number of public and private  establishments  by  industrial group and zone -  medium-2014/15</t>
  </si>
  <si>
    <t>Number of   establishments  by  industirieal groups and ownerships  -  large   -2014/15</t>
  </si>
  <si>
    <t>Baay'ina induustirii   gosaa  fi  abbummaan  -gurguddaa -2007</t>
  </si>
  <si>
    <t xml:space="preserve">All values in "1000000 kershi'' </t>
  </si>
  <si>
    <t xml:space="preserve"> Oomisha induustirii daakuu</t>
  </si>
  <si>
    <t>Oomisha induustirii nyaata horii</t>
  </si>
  <si>
    <t xml:space="preserve">Animal feed manufacturing products </t>
  </si>
  <si>
    <t>Oomisha induustirii  meeshaa wal`aansaa</t>
  </si>
  <si>
    <t>Medical equipment   manufacturing  products</t>
  </si>
  <si>
    <t>Oomisha  induustirii  Pastaa fi  makoroonii</t>
  </si>
  <si>
    <t xml:space="preserve">Macaron and past  manufacturing products </t>
  </si>
  <si>
    <t xml:space="preserve">Meat  manufacturing products </t>
  </si>
  <si>
    <t>Oomisha induustirii aananii</t>
  </si>
  <si>
    <t>Dairy manufacturing  of  products</t>
  </si>
  <si>
    <t xml:space="preserve"> Oomisha induustirii muduraa</t>
  </si>
  <si>
    <t xml:space="preserve"> Fruit manufacturing of products</t>
  </si>
  <si>
    <t xml:space="preserve"> Oomisha induustirii dhugaatii lalaafaa</t>
  </si>
  <si>
    <t>Soft drink manufacturing   products</t>
  </si>
  <si>
    <t>Oomisha induustirii  mastiikaa</t>
  </si>
  <si>
    <t>Cheew gum manufacturing of   products</t>
  </si>
  <si>
    <t>Gypsum manufacturing   products</t>
  </si>
  <si>
    <t>Oomisha induustirii  marbilii</t>
  </si>
  <si>
    <t>Marble manufacturing   products</t>
  </si>
  <si>
    <t>Oomisha  induustirii  uffataa</t>
  </si>
  <si>
    <t xml:space="preserve"> Textile manufacturing  products</t>
  </si>
  <si>
    <t>Oomisha  induustirii  gaarmentii</t>
  </si>
  <si>
    <t xml:space="preserve"> Garment  manufacturing  products</t>
  </si>
  <si>
    <t xml:space="preserve"> Blanket  manufacturing  products</t>
  </si>
  <si>
    <t>Oomisha  induustirii  birdilisii</t>
  </si>
  <si>
    <t>Oomisha  induustirii  ispoonjii</t>
  </si>
  <si>
    <t xml:space="preserve"> Sponge  manufacturing  products</t>
  </si>
  <si>
    <t>Oomisha induustirii soolii kophee</t>
  </si>
  <si>
    <t xml:space="preserve">Shoe sole manufacturing   products </t>
  </si>
  <si>
    <t>Oomisha induustirii  tuubboo pilaastikii</t>
  </si>
  <si>
    <t>Plastic tube manufacturing     products</t>
  </si>
  <si>
    <t>Ruber  manufacturing     products</t>
  </si>
  <si>
    <t>Oomisha induustirii  gommaa</t>
  </si>
  <si>
    <t>Oomisha induustirii  pilaastikii</t>
  </si>
  <si>
    <t>Plastic  manufacturing     products</t>
  </si>
  <si>
    <t>Oomisha induustirii  waraqaa</t>
  </si>
  <si>
    <t>Paper   manufacturing  products</t>
  </si>
  <si>
    <t>Oomisha induustirii  kaartonii</t>
  </si>
  <si>
    <t>Carton manufacturing  products</t>
  </si>
  <si>
    <t xml:space="preserve"> Oomisha induustirii dibataa</t>
  </si>
  <si>
    <t>Paint  manufacturing  products</t>
  </si>
  <si>
    <t>Oomisha induustirii borsaa PP</t>
  </si>
  <si>
    <t>PP bag manufacturing  products</t>
  </si>
  <si>
    <t>Oomisha induustirii kosmootikii</t>
  </si>
  <si>
    <t>Cosmotic manufacturing  products</t>
  </si>
  <si>
    <t>Oomisha induustirii feestalii</t>
  </si>
  <si>
    <t>Festal manufacturing  products</t>
  </si>
  <si>
    <t>Oomisha induustirii keemikaalaa</t>
  </si>
  <si>
    <t>Chemical manufacturing  products</t>
  </si>
  <si>
    <t>Pencil and printing  manufacturing  products</t>
  </si>
  <si>
    <t>Oomisha induustirii abaaboo</t>
  </si>
  <si>
    <t>Flower manufacturing  products</t>
  </si>
  <si>
    <t xml:space="preserve">Tarannies manufacturing   products </t>
  </si>
  <si>
    <t>Oomisha induustirii kal`e fi gogaa</t>
  </si>
  <si>
    <t xml:space="preserve"> Cotton  manufacturing  products</t>
  </si>
  <si>
    <t>Oomisha  induustirii  jirbii</t>
  </si>
  <si>
    <t>Oomisha induustirii keemikaalaa bishaan qulqulleessuu</t>
  </si>
  <si>
    <t>Water cilining chemical   manufacturing  products</t>
  </si>
  <si>
    <t>Oomisha induustirii  jeessoo</t>
  </si>
  <si>
    <t>jeso manufacturing   products</t>
  </si>
  <si>
    <t>Induustirii  sibilaa</t>
  </si>
  <si>
    <t xml:space="preserve"> Oomisha induustirii dhugaatii shayii</t>
  </si>
  <si>
    <t>Tea  manufacturing   products</t>
  </si>
  <si>
    <t>Oomisha induustirii akaayyii</t>
  </si>
  <si>
    <t>Akay manufacturing   products</t>
  </si>
  <si>
    <t>Oomisha induustirii gommaa</t>
  </si>
  <si>
    <t>Rubber Manufacturing     products</t>
  </si>
  <si>
    <t xml:space="preserve"> Pharmaatikaalii</t>
  </si>
  <si>
    <t xml:space="preserve">  Pharmaceuticals </t>
  </si>
  <si>
    <t>Oomisha induustirii pilaastikaa</t>
  </si>
  <si>
    <t>Plastic  Manufacturing     products</t>
  </si>
  <si>
    <t>Oomisha induustirii qalamaa peennaa fi printingii</t>
  </si>
  <si>
    <t>Oomisha  induustirii  kirrii</t>
  </si>
  <si>
    <t xml:space="preserve"> Yarn  manufacturing  products</t>
  </si>
  <si>
    <t>Oomisha induustirii karameelaa</t>
  </si>
  <si>
    <t>Candy  manufacturing   products</t>
  </si>
  <si>
    <t>Oomisha induustirii  guluukosii</t>
  </si>
  <si>
    <t>Manufacture of  glucose products</t>
  </si>
  <si>
    <t xml:space="preserve"> Oomisha induustirii kawoostik sodaa</t>
  </si>
  <si>
    <t>Costic soda   manufacturing  products</t>
  </si>
  <si>
    <t>Oomisha induustirii  biiraa</t>
  </si>
  <si>
    <t>Manufacture of  beer  products</t>
  </si>
  <si>
    <t>fixed asset</t>
  </si>
  <si>
    <t>fxed asset</t>
  </si>
  <si>
    <t>Kelem Wollega</t>
  </si>
  <si>
    <t>Godina Addaa Oromiyaa  Naannawwaa Finfinnee</t>
  </si>
  <si>
    <t>Godina Addaa Oromiyaa Naannawwaa Finfinnee</t>
  </si>
  <si>
    <t xml:space="preserve">  Baay`ina  induustirii  uummataa fi dhuunfaa  gosaa fi  godinaan  -  gidduu galeessaa- -2007</t>
  </si>
  <si>
    <t xml:space="preserve"> Oomisha induustirii   zeeyitaa</t>
  </si>
  <si>
    <t>Godina Addaa Oromiya  Naannawwaa Finfinnee</t>
  </si>
  <si>
    <t>Horro Guduruu Wallaggaa</t>
  </si>
  <si>
    <t>Boorana</t>
  </si>
  <si>
    <t>Horro Guduruu Wollaggaa</t>
  </si>
  <si>
    <t>Haragee Bahaa</t>
  </si>
  <si>
    <t>Ilu Aba  Bora</t>
  </si>
  <si>
    <t>Ilu Aba Bora</t>
  </si>
  <si>
    <t>Gabatee D.2</t>
  </si>
  <si>
    <t>Table D.3</t>
  </si>
  <si>
    <t>Table D.2</t>
  </si>
  <si>
    <t>Gabatee D.3</t>
  </si>
  <si>
    <t>Gabatee D.13</t>
  </si>
  <si>
    <t>Table D.13</t>
  </si>
  <si>
    <t>Gabatee D.14</t>
  </si>
  <si>
    <t>Table D.14</t>
  </si>
  <si>
    <t>Gabatee D.15</t>
  </si>
  <si>
    <t>Gabatee D.16</t>
  </si>
  <si>
    <t>Table D.16</t>
  </si>
  <si>
    <t>Gabatee D.17</t>
  </si>
  <si>
    <t>Table D.17</t>
  </si>
  <si>
    <t>Source: Oromia Urban Development and Industry Bureau</t>
  </si>
  <si>
    <t>Source: Oromia  Urban Development and Industry Bureau</t>
  </si>
  <si>
    <t>Source:  Oromia Urban Development and Industry Bureau</t>
  </si>
  <si>
    <t>Gabatee D.18</t>
  </si>
  <si>
    <t>Table D.18</t>
  </si>
  <si>
    <t>Gabatee D.19</t>
  </si>
  <si>
    <t>Table D.19</t>
  </si>
  <si>
    <t>Gabatee D.20</t>
  </si>
  <si>
    <t>Table D.20</t>
  </si>
  <si>
    <t>Gabatee D.21</t>
  </si>
  <si>
    <t>Table D.21</t>
  </si>
  <si>
    <t>Gabatee D.22</t>
  </si>
  <si>
    <t>Table D.22</t>
  </si>
  <si>
    <t>Source:Oromia  Urban Development and Industry Bureau</t>
  </si>
  <si>
    <t>Table D.23</t>
  </si>
  <si>
    <t>Number of employments  for  private establishments by sex and zone - small  -2014/15</t>
  </si>
  <si>
    <t>Number of employments  for   public and private establishments  by sex and zone -  medium  -2014/15</t>
  </si>
  <si>
    <t>Baay'ina hojjetaa kan induustirii   uummataa fi  dhunfaa  saala fi godinaan-  gidduu galeessaa -2007</t>
  </si>
  <si>
    <t>Number of employments  for  private establishments  by sex and zone -  medium  -2014/15</t>
  </si>
  <si>
    <t>Baay'ina hojjetaa kan induustirii    dhunfaa  saala fi godinaan-  gidduu galeessaa -2007</t>
  </si>
  <si>
    <t>Number of employments  for public establishments  by sex and zone -  medium  -2014/15</t>
  </si>
  <si>
    <t>Baay'ina hojjetaa kan induustirii  uummataa saala fi godinaan- gidduu galeessaa -2007</t>
  </si>
  <si>
    <t>Baay'ina hojjetaa kan  induustirii    dhunfaa  saala fi godinaan- xixiqqaa -2007</t>
  </si>
  <si>
    <t xml:space="preserve"> Capital of   private    establishments  by  zones  - small-2014/15</t>
  </si>
  <si>
    <t xml:space="preserve">  Hamma  kaappitaala induustirii  kan  dhuunfaa  godinaan - xixiqqaa-2007</t>
  </si>
  <si>
    <t xml:space="preserve"> Capital of   public   establishments  by   zones  -  medium-2014/15</t>
  </si>
  <si>
    <t xml:space="preserve"> Hamma  kaappitaala induustirii  kan uummataa    godinaan- gidduu galeessaa -2007</t>
  </si>
  <si>
    <t xml:space="preserve"> Capital of   private  establishments  by  zones  -  medium-2014/15</t>
  </si>
  <si>
    <t xml:space="preserve"> Capital of  public  and  private   establishments  by   zones  -  medium-2014/15</t>
  </si>
  <si>
    <t xml:space="preserve"> Capital of  public  and  private  establishments  by zones  - large -2014/15</t>
  </si>
  <si>
    <t xml:space="preserve"> Capital of   private  establishments  by  zones  - large -2014/15</t>
  </si>
  <si>
    <t xml:space="preserve">  Hamma  kaappitaala induustirii  kan  uummataa fi  dhuunfaa    godinaan-gurguddaa  -2007</t>
  </si>
  <si>
    <t>Induustirii gogaa</t>
  </si>
  <si>
    <t xml:space="preserve">Induustirii  bu`aa sibiilaa tolchuu </t>
  </si>
  <si>
    <t xml:space="preserve">Manufacture of fabricated metal products  </t>
  </si>
  <si>
    <t xml:space="preserve">Manufacture of wood and of products of wood </t>
  </si>
  <si>
    <t xml:space="preserve">  Baay`ina  induustirii   dhuunfaa gosaa fi  godinaan  - gidduu galeessaa- -2007</t>
  </si>
  <si>
    <t xml:space="preserve">  Baay`ina  induustirii  uummataa  gosaa fi  godinaan  - gidduu galeessaa- -2007</t>
  </si>
  <si>
    <t xml:space="preserve">Induustirii mukaa fi bu`aa mukaa </t>
  </si>
  <si>
    <t>Horo Guduruu Wallaggaa</t>
  </si>
  <si>
    <t>Horo Guduru Wollega</t>
  </si>
  <si>
    <t>Magaalaa Burrayyuu</t>
  </si>
  <si>
    <t>Burau town</t>
  </si>
  <si>
    <t>Magaalaa Dukaam</t>
  </si>
  <si>
    <t>Dukem  town</t>
  </si>
  <si>
    <t>Magaalaa Galaan</t>
  </si>
  <si>
    <t>Gelan town</t>
  </si>
  <si>
    <t>Magaalaa Sabbataa</t>
  </si>
  <si>
    <t>Sebeta town</t>
  </si>
  <si>
    <t>Magaalaa Suluultaa</t>
  </si>
  <si>
    <t>Sululta  town</t>
  </si>
  <si>
    <t>Magaalaa Sandafaa</t>
  </si>
  <si>
    <t>Sendafa  town</t>
  </si>
  <si>
    <t>Magaalaa Moojoo</t>
  </si>
  <si>
    <t>Modjo town</t>
  </si>
  <si>
    <t>Magaalaa Baatuu</t>
  </si>
  <si>
    <t>Batu town</t>
  </si>
  <si>
    <t>Magaalaa Mata haaraa</t>
  </si>
  <si>
    <t>Meta hara  town</t>
  </si>
  <si>
    <t>Magaalaa Wanjii</t>
  </si>
  <si>
    <t>Wenji town</t>
  </si>
  <si>
    <t>Magaalaa Malkaasaa</t>
  </si>
  <si>
    <t>Melkasa town</t>
  </si>
  <si>
    <t>Magaalaa Bishooftuu</t>
  </si>
  <si>
    <t>Bishoftu town</t>
  </si>
  <si>
    <t>Magaalaa Adaamaa</t>
  </si>
  <si>
    <t>Adama town</t>
  </si>
  <si>
    <t>Lumee</t>
  </si>
  <si>
    <t>Lume</t>
  </si>
  <si>
    <t>Magaalaa Assalaa</t>
  </si>
  <si>
    <t>Asela town</t>
  </si>
  <si>
    <t>Jimmaa Arjoo</t>
  </si>
  <si>
    <t>Jimma Arjo</t>
  </si>
  <si>
    <t>Magaalaa Bedelee</t>
  </si>
  <si>
    <t>Bedele town</t>
  </si>
  <si>
    <t>Qarsaa</t>
  </si>
  <si>
    <t>Kersa</t>
  </si>
  <si>
    <t>Dhiira</t>
  </si>
  <si>
    <t>Dhalaa</t>
  </si>
  <si>
    <t>Gommaa</t>
  </si>
  <si>
    <t>Gomma</t>
  </si>
  <si>
    <t>Magaalaa Aggaroo</t>
  </si>
  <si>
    <t>Agaro  town</t>
  </si>
  <si>
    <t>Mannaa</t>
  </si>
  <si>
    <t>Mena</t>
  </si>
  <si>
    <t>Limmuu Saqaa</t>
  </si>
  <si>
    <t>Limmu Seka</t>
  </si>
  <si>
    <t>Limmuu Kosaa</t>
  </si>
  <si>
    <t>Limmu Kosa</t>
  </si>
  <si>
    <t>Dagam</t>
  </si>
  <si>
    <t>Degam</t>
  </si>
  <si>
    <t>Alaaltuu</t>
  </si>
  <si>
    <t>Aleltu</t>
  </si>
  <si>
    <t>Muka Xurrii</t>
  </si>
  <si>
    <t>Kuyyuu</t>
  </si>
  <si>
    <t>Kuyu</t>
  </si>
  <si>
    <t>Caancoo</t>
  </si>
  <si>
    <t>Chancho</t>
  </si>
  <si>
    <t>Muka Turi</t>
  </si>
  <si>
    <t>Magaalaa Wolisoo</t>
  </si>
  <si>
    <t>Woliso town</t>
  </si>
  <si>
    <t>Mgaalaa Arsii Negellee</t>
  </si>
  <si>
    <t>Arsi Negele town</t>
  </si>
  <si>
    <t>Magaalaa Shashamannee</t>
  </si>
  <si>
    <t xml:space="preserve">Shashamane town </t>
  </si>
  <si>
    <t>Magaalaa Amboo</t>
  </si>
  <si>
    <t>Ambo town</t>
  </si>
  <si>
    <t>Gudaar</t>
  </si>
  <si>
    <t>Abbay Coomman</t>
  </si>
  <si>
    <t>Abay Choman</t>
  </si>
  <si>
    <t>Waamaa Hagalo</t>
  </si>
  <si>
    <t>Wama Hagalo</t>
  </si>
  <si>
    <t>Aallee</t>
  </si>
  <si>
    <t>Ale</t>
  </si>
  <si>
    <t>Aanaale/Magaalotaa</t>
  </si>
  <si>
    <t xml:space="preserve">number of persons engaged </t>
  </si>
  <si>
    <t xml:space="preserve"> Finfine Surrounding Oromia Special Zone</t>
  </si>
  <si>
    <t>Finfine Surrounding  Oromia Special Zone</t>
  </si>
  <si>
    <t xml:space="preserve"> Finfine Surrounding  Oromia Special Zone</t>
  </si>
  <si>
    <t xml:space="preserve"> Finfine Surrounding Oromia Specail Zone</t>
  </si>
  <si>
    <t>Finfine Surrounding Oromia Special Zone</t>
  </si>
  <si>
    <t>Finfine  Surrounding Oromia Special Zone</t>
  </si>
  <si>
    <t xml:space="preserve">Manufacture of wood  products </t>
  </si>
  <si>
    <t xml:space="preserve"> Induustirii mukaa </t>
  </si>
  <si>
    <t xml:space="preserve">   Hamma kaappitaala induustirii  kan  dhuunfaa      godinaan- gidduu galeessaa -2007</t>
  </si>
  <si>
    <t xml:space="preserve">  Hamma  kaappitaala induustirii  kan  uummataa fi  dhuunfaa   godinaan- gidduu galeessaa -2007</t>
  </si>
  <si>
    <t>Baay`ina induustirii</t>
  </si>
  <si>
    <t>Bbaay`ina hojjetaa</t>
  </si>
  <si>
    <t>Bbaay`ina hojjetootaa</t>
  </si>
  <si>
    <t>Mmiindaa</t>
  </si>
  <si>
    <t>Gatii oomisha dimshaashaa</t>
  </si>
  <si>
    <t>Qabeenya dhaabbii</t>
  </si>
  <si>
    <t>Baaasii kaappitaala haaraa</t>
  </si>
  <si>
    <t>Baay`ina Induustirii</t>
  </si>
  <si>
    <t>G/ A/ O/  Naannawwaa Finfinnee</t>
  </si>
  <si>
    <t>Nyaataa fi Dhugaatii</t>
  </si>
  <si>
    <t>Huccuu</t>
  </si>
  <si>
    <t>Mukaa</t>
  </si>
  <si>
    <t>Sibilaa</t>
  </si>
  <si>
    <t>Sibiila alaa</t>
  </si>
  <si>
    <t>Keemikalaa</t>
  </si>
  <si>
    <t>Bu`aa sibiila tolchuu</t>
  </si>
  <si>
    <t>Machinerii fi Equpmentii</t>
  </si>
  <si>
    <t xml:space="preserve">Food  and Beverage </t>
  </si>
  <si>
    <t>Textile</t>
  </si>
  <si>
    <t>Leather</t>
  </si>
  <si>
    <t>Wood</t>
  </si>
  <si>
    <t>Metal</t>
  </si>
  <si>
    <t>Non metallic</t>
  </si>
  <si>
    <t>Chemical</t>
  </si>
  <si>
    <t xml:space="preserve">Fabricated Metal Products  </t>
  </si>
  <si>
    <t xml:space="preserve">Machinery and Equipment </t>
  </si>
  <si>
    <t>Hojjetoota Oomishaa</t>
  </si>
  <si>
    <t>Hojjetoota Deeggarsaa</t>
  </si>
  <si>
    <t>Walittii</t>
  </si>
  <si>
    <t>Number of establishments</t>
  </si>
  <si>
    <t>values in "1000000'' birr</t>
  </si>
  <si>
    <t>KaappitaalaDhaabbii</t>
  </si>
  <si>
    <t>HojiiRaawwachiiftuu</t>
  </si>
  <si>
    <t>Number of Establishments</t>
  </si>
  <si>
    <t>Fixed Capital</t>
  </si>
  <si>
    <t xml:space="preserve">  Total</t>
  </si>
  <si>
    <t>Gabatee D.5 kan itti fufe…</t>
  </si>
  <si>
    <t>Table D.5 cont…</t>
  </si>
  <si>
    <t>Baay'ina induustirii   gosaa  fi  abbummaan -gidduu galeessaa-2007</t>
  </si>
  <si>
    <t>Kan Uummataa</t>
  </si>
  <si>
    <t>Kan  Dhuunfaa</t>
  </si>
  <si>
    <t xml:space="preserve">Public </t>
  </si>
  <si>
    <t xml:space="preserve">Private </t>
  </si>
  <si>
    <t>Industrial Groups</t>
  </si>
  <si>
    <t>G/A/O/Naannawwaa Finfinnee</t>
  </si>
  <si>
    <t>Ddhalaa</t>
  </si>
  <si>
    <t>ProductiveEmployements</t>
  </si>
  <si>
    <t>Non Productive Employements</t>
  </si>
  <si>
    <t xml:space="preserve"> Nyaataa fi Dhugaatii</t>
  </si>
  <si>
    <t>Leeserii</t>
  </si>
  <si>
    <t>Goommaa fi Pilaastikii</t>
  </si>
  <si>
    <t>Bu`aa Sibiila Tolchuu</t>
  </si>
  <si>
    <t>Waraqaa</t>
  </si>
  <si>
    <t xml:space="preserve"> Leather</t>
  </si>
  <si>
    <t>Rubber and Plastic</t>
  </si>
  <si>
    <t>Non Metallic</t>
  </si>
  <si>
    <t xml:space="preserve">Fabricated Metal Products </t>
  </si>
  <si>
    <t xml:space="preserve">Machinery and equipment </t>
  </si>
  <si>
    <t>Paper</t>
  </si>
  <si>
    <t xml:space="preserve">All values in "1000000 birr'' </t>
  </si>
  <si>
    <t xml:space="preserve">All values in "1000000 birr' </t>
  </si>
  <si>
    <t>Kaappitaala Dhaabbii</t>
  </si>
  <si>
    <t>Table D.15</t>
  </si>
  <si>
    <t>Table D.25</t>
  </si>
  <si>
    <t>Gatiin hundi ( '1000 qarshiinii)</t>
  </si>
  <si>
    <t>Hojii Raawwachiiftuu</t>
  </si>
  <si>
    <t>Gosa Induustirii</t>
  </si>
  <si>
    <t>Kan Dhuunfaa</t>
  </si>
  <si>
    <t>Gabatee D.15 kan itti fufe…</t>
  </si>
  <si>
    <t>Table D.15 cont…</t>
  </si>
  <si>
    <t>Uuccuu</t>
  </si>
  <si>
    <t>Sibiila Alaa</t>
  </si>
  <si>
    <t xml:space="preserve">  Baay`ina  Induustirii  Uummataa Gosaa fi  Godinaan  - Gurguddaa - 2007</t>
  </si>
  <si>
    <t>Number of Public Establishments  by  Industrial Group and Zone -Large -2014/15</t>
  </si>
  <si>
    <t xml:space="preserve">  Baay`ina Induustirii Dhuunfaa   Gosaa fi  Godinaan  - Gurguddaa - 2007</t>
  </si>
  <si>
    <t>Number of Private  Establishments  by  IndustrialGroup and Zone - Large -2014/15</t>
  </si>
  <si>
    <t xml:space="preserve"> Food  and Beverage </t>
  </si>
  <si>
    <t>Rrubber and Plastic</t>
  </si>
  <si>
    <t xml:space="preserve">  Baay`inaInduustirii  Uummataa fi Dhuunfaa  Gosaa fi  Godinaan  - Gurguddaa - 2007</t>
  </si>
  <si>
    <t>Number of  Public and Private Establishments  by  Industrial Group and Zone - Large -2014/15</t>
  </si>
  <si>
    <t xml:space="preserve"> </t>
  </si>
  <si>
    <t>Baay'ina Hojjetaa kan Induustirii  Uummataa Saala fi Godinaan-Gurguddaa  -2007</t>
  </si>
  <si>
    <t>Number of Employments  for Public  Establishments by Sex and Zone - Large  -2014/15</t>
  </si>
  <si>
    <t>Hojjetoota Heeggarsaa</t>
  </si>
  <si>
    <t>Productive Pmployements</t>
  </si>
  <si>
    <t>Baay'ina Hojjetaa kan Induustirii    Dhunfaa  Saala fi Godinaan- Gurguddaa  -2007</t>
  </si>
  <si>
    <t>Number of Employments  for  Private  Establishments by Sex and Zone - Large  -2014/15</t>
  </si>
  <si>
    <t>Baay'ina Hojjetaa kan Induustirii  Uummataa fi  Dhunfaa  Saala fi Godinaan- Gurguddaa  -2007</t>
  </si>
  <si>
    <t>Number of Employments  for   Public and Private Establishments  by Sex and Zone -Large  -2014/15</t>
  </si>
  <si>
    <t xml:space="preserve">All values in "1000birr'' </t>
  </si>
  <si>
    <t>Fixed Asset</t>
  </si>
  <si>
    <t>Working Capital</t>
  </si>
  <si>
    <t xml:space="preserve"> Hamma  Kaappitaala Induustirii  kan  Uummataa  Godinaan-Gurguddaa -2007</t>
  </si>
  <si>
    <t xml:space="preserve"> Capital of   Public   Eestablishments  by  Zones  - Large -2014/15</t>
  </si>
  <si>
    <t xml:space="preserve">   Hamma Kaappitaala Induustirii  kan  Dhuunfaa   Godinaan-Gurguddaa  -2007</t>
  </si>
  <si>
    <t xml:space="preserve">     Gabatee D.23</t>
  </si>
  <si>
    <t xml:space="preserve">All values in "1000 birr'' </t>
  </si>
  <si>
    <t xml:space="preserve">                                                                                                                   Table D.24</t>
  </si>
  <si>
    <t xml:space="preserve"> Gabatee D.24</t>
  </si>
  <si>
    <t>Gabatee D.25</t>
  </si>
  <si>
    <t>Baay'ina  Induustirii  fi  Baay`ina Hojjetootaa, Aanaaleen/Magaalotaan  - Gurguddaa -2007</t>
  </si>
  <si>
    <t>Number of  Establishments  and  Persons Engaged   by Weredas/Towns-  large -2014/15</t>
  </si>
  <si>
    <t>Weredas/Towns</t>
  </si>
  <si>
    <t xml:space="preserve">      Gabatee D.26</t>
  </si>
  <si>
    <t xml:space="preserve">      Gatiin hundi ( '1000 qarshiin)</t>
  </si>
  <si>
    <t xml:space="preserve">       Table D.26</t>
  </si>
  <si>
    <t xml:space="preserve">    All values( in "1000" birr</t>
  </si>
  <si>
    <t>Awash malkassa</t>
  </si>
  <si>
    <t>Awaash malkaassaa</t>
  </si>
  <si>
    <t>Nnumber of Establishment</t>
  </si>
  <si>
    <t>Number of Persons Engaged</t>
  </si>
  <si>
    <t>Wages and Salaries</t>
  </si>
  <si>
    <t>Gross Value of Production</t>
  </si>
  <si>
    <t>Urban Centers</t>
  </si>
  <si>
    <t>Induustirii Gidduu Galeessaa fi Gurguddaa Magaalootaan kan Dhuunfaa-2007</t>
  </si>
  <si>
    <t>Large and Medium Scale Manufacturing Industries by  Urban Centers ,Private -2014/15</t>
  </si>
  <si>
    <t xml:space="preserve">    Gatiin hundi ( '1000 qarshiinii)</t>
  </si>
  <si>
    <t xml:space="preserve">      Gabatee D.27</t>
  </si>
  <si>
    <t xml:space="preserve">                                       All values( in "100    birr</t>
  </si>
  <si>
    <t xml:space="preserve">                                     Table D.27</t>
  </si>
  <si>
    <t>Magaalota Gidduu Galeessaan</t>
  </si>
  <si>
    <t>Baay`ina Hojjetootaa</t>
  </si>
  <si>
    <t>Gatii Oomisha Dimshaashaa</t>
  </si>
  <si>
    <t>Qabeenya Dhaabbii</t>
  </si>
  <si>
    <t>Baaasii Kaappitaala haaraa</t>
  </si>
  <si>
    <t>Number of Establishment</t>
  </si>
  <si>
    <t>Fixed Assets</t>
  </si>
  <si>
    <t>New Capital Expenditure</t>
  </si>
  <si>
    <t>Gabatee D.28</t>
  </si>
  <si>
    <t xml:space="preserve"> Table D.28</t>
  </si>
  <si>
    <t xml:space="preserve">                All values( in "1000"   birr</t>
  </si>
  <si>
    <t>Induustirii Gidduu Galeessaa fi Gurguddaa Magaalootaan kan Ummataa fi Dhuunfaa-2006</t>
  </si>
  <si>
    <t>Large and Medium Scale Manufacturing  Industries by  Urban Centers Public and Private -2014/15</t>
  </si>
  <si>
    <t>Baaasii Kaappitaala Haaraa</t>
  </si>
  <si>
    <t>Ggross Value of Production</t>
  </si>
  <si>
    <t>UrbanCenters</t>
  </si>
  <si>
    <t>Number of  establishments  by industirial groups and ownerships-medium -2014/15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</si>
</sst>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_-* #,##0.00_-;\-* #,##0.00_-;_-* &quot;-&quot;??_-;_-@_-"/>
    <numFmt numFmtId="165" formatCode="0.000"/>
    <numFmt numFmtId="166" formatCode="0.0"/>
  </numFmts>
  <fonts count="3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indexed="8"/>
      <name val="Times New Roman"/>
      <family val="1"/>
    </font>
    <font>
      <sz val="8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4"/>
      <color indexed="8"/>
      <name val="Times New Roman"/>
      <family val="1"/>
    </font>
    <font>
      <sz val="14"/>
      <color indexed="8"/>
      <name val="Times New Roman"/>
      <family val="1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indexed="8"/>
      <name val="Times New Roman"/>
      <family val="1"/>
    </font>
    <font>
      <b/>
      <sz val="18"/>
      <color indexed="8"/>
      <name val="Times New Roman"/>
      <family val="1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indexed="8"/>
      <name val="Times New Roman"/>
      <family val="1"/>
    </font>
    <font>
      <sz val="16"/>
      <color theme="1"/>
      <name val="Calibri"/>
      <family val="2"/>
      <scheme val="minor"/>
    </font>
    <font>
      <b/>
      <sz val="16"/>
      <color indexed="8"/>
      <name val="Times New Roman"/>
      <family val="1"/>
    </font>
    <font>
      <sz val="11"/>
      <color indexed="8"/>
      <name val="Times New Roman"/>
      <family val="1"/>
    </font>
    <font>
      <b/>
      <sz val="16"/>
      <color theme="1"/>
      <name val="Calibri"/>
      <family val="2"/>
      <scheme val="minor"/>
    </font>
    <font>
      <b/>
      <sz val="16"/>
      <color theme="1"/>
      <name val="Courier New"/>
      <family val="3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50">
    <xf numFmtId="0" fontId="0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4" applyNumberFormat="0" applyAlignment="0" applyProtection="0"/>
    <xf numFmtId="0" fontId="10" fillId="21" borderId="15" applyNumberFormat="0" applyAlignment="0" applyProtection="0"/>
    <xf numFmtId="43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4" applyNumberFormat="0" applyAlignment="0" applyProtection="0"/>
    <xf numFmtId="0" fontId="17" fillId="0" borderId="19" applyNumberFormat="0" applyFill="0" applyAlignment="0" applyProtection="0"/>
    <xf numFmtId="0" fontId="18" fillId="22" borderId="0" applyNumberFormat="0" applyBorder="0" applyAlignment="0" applyProtection="0"/>
    <xf numFmtId="0" fontId="2" fillId="0" borderId="0"/>
    <xf numFmtId="0" fontId="2" fillId="23" borderId="20" applyNumberFormat="0" applyFont="0" applyAlignment="0" applyProtection="0"/>
    <xf numFmtId="0" fontId="19" fillId="20" borderId="21" applyNumberFormat="0" applyAlignment="0" applyProtection="0"/>
    <xf numFmtId="0" fontId="20" fillId="0" borderId="0" applyNumberFormat="0" applyFill="0" applyBorder="0" applyAlignment="0" applyProtection="0"/>
    <xf numFmtId="0" fontId="21" fillId="0" borderId="22" applyNumberFormat="0" applyFill="0" applyAlignment="0" applyProtection="0"/>
    <xf numFmtId="0" fontId="22" fillId="0" borderId="0" applyNumberForma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4" applyNumberFormat="0" applyAlignment="0" applyProtection="0"/>
    <xf numFmtId="0" fontId="10" fillId="21" borderId="15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16" applyNumberFormat="0" applyFill="0" applyAlignment="0" applyProtection="0"/>
    <xf numFmtId="0" fontId="14" fillId="0" borderId="17" applyNumberFormat="0" applyFill="0" applyAlignment="0" applyProtection="0"/>
    <xf numFmtId="0" fontId="15" fillId="0" borderId="18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4" applyNumberFormat="0" applyAlignment="0" applyProtection="0"/>
    <xf numFmtId="0" fontId="17" fillId="0" borderId="19" applyNumberFormat="0" applyFill="0" applyAlignment="0" applyProtection="0"/>
    <xf numFmtId="0" fontId="18" fillId="22" borderId="0" applyNumberFormat="0" applyBorder="0" applyAlignment="0" applyProtection="0"/>
    <xf numFmtId="0" fontId="2" fillId="23" borderId="20" applyNumberFormat="0" applyFont="0" applyAlignment="0" applyProtection="0"/>
    <xf numFmtId="0" fontId="19" fillId="20" borderId="21" applyNumberFormat="0" applyAlignment="0" applyProtection="0"/>
    <xf numFmtId="0" fontId="20" fillId="0" borderId="0" applyNumberFormat="0" applyFill="0" applyBorder="0" applyAlignment="0" applyProtection="0"/>
    <xf numFmtId="0" fontId="21" fillId="0" borderId="22" applyNumberFormat="0" applyFill="0" applyAlignment="0" applyProtection="0"/>
    <xf numFmtId="0" fontId="2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43">
    <xf numFmtId="0" fontId="0" fillId="0" borderId="0" xfId="0"/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 applyBorder="1" applyAlignment="1">
      <alignment vertical="center"/>
    </xf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25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5" fillId="24" borderId="1" xfId="0" applyFont="1" applyFill="1" applyBorder="1" applyAlignment="1">
      <alignment horizontal="left"/>
    </xf>
    <xf numFmtId="0" fontId="25" fillId="24" borderId="6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7" fillId="0" borderId="0" xfId="0" applyFont="1"/>
    <xf numFmtId="0" fontId="26" fillId="0" borderId="4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/>
    <xf numFmtId="0" fontId="25" fillId="0" borderId="1" xfId="0" applyFont="1" applyFill="1" applyBorder="1" applyAlignment="1"/>
    <xf numFmtId="0" fontId="26" fillId="0" borderId="1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/>
    </xf>
    <xf numFmtId="0" fontId="25" fillId="0" borderId="1" xfId="0" applyFont="1" applyFill="1" applyBorder="1" applyAlignment="1">
      <alignment horizontal="left" wrapText="1"/>
    </xf>
    <xf numFmtId="0" fontId="25" fillId="0" borderId="1" xfId="0" applyFont="1" applyFill="1" applyBorder="1" applyAlignment="1">
      <alignment wrapText="1"/>
    </xf>
    <xf numFmtId="0" fontId="27" fillId="0" borderId="0" xfId="0" applyFont="1" applyAlignment="1">
      <alignment horizontal="center"/>
    </xf>
    <xf numFmtId="0" fontId="28" fillId="0" borderId="0" xfId="0" applyFont="1" applyAlignment="1">
      <alignment horizontal="left"/>
    </xf>
    <xf numFmtId="0" fontId="28" fillId="0" borderId="0" xfId="0" applyFont="1"/>
    <xf numFmtId="0" fontId="28" fillId="0" borderId="0" xfId="0" applyFont="1" applyBorder="1"/>
    <xf numFmtId="0" fontId="29" fillId="0" borderId="1" xfId="0" applyFont="1" applyFill="1" applyBorder="1" applyAlignment="1">
      <alignment wrapText="1"/>
    </xf>
    <xf numFmtId="0" fontId="29" fillId="0" borderId="1" xfId="0" applyFont="1" applyFill="1" applyBorder="1" applyAlignment="1">
      <alignment horizontal="center"/>
    </xf>
    <xf numFmtId="0" fontId="28" fillId="0" borderId="1" xfId="0" applyFont="1" applyBorder="1" applyAlignment="1">
      <alignment horizontal="left"/>
    </xf>
    <xf numFmtId="0" fontId="29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left"/>
    </xf>
    <xf numFmtId="0" fontId="30" fillId="0" borderId="1" xfId="0" applyFont="1" applyFill="1" applyBorder="1" applyAlignment="1">
      <alignment wrapText="1"/>
    </xf>
    <xf numFmtId="0" fontId="31" fillId="0" borderId="1" xfId="0" applyFont="1" applyBorder="1" applyAlignment="1">
      <alignment horizontal="center"/>
    </xf>
    <xf numFmtId="0" fontId="29" fillId="0" borderId="1" xfId="0" applyFont="1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0" fontId="29" fillId="0" borderId="1" xfId="0" applyFont="1" applyFill="1" applyBorder="1" applyAlignment="1">
      <alignment horizontal="center" vertical="center"/>
    </xf>
    <xf numFmtId="0" fontId="28" fillId="0" borderId="1" xfId="0" applyFont="1" applyBorder="1" applyAlignment="1">
      <alignment vertical="center"/>
    </xf>
    <xf numFmtId="0" fontId="28" fillId="0" borderId="1" xfId="0" applyFont="1" applyBorder="1" applyAlignment="1">
      <alignment horizontal="center"/>
    </xf>
    <xf numFmtId="0" fontId="29" fillId="0" borderId="1" xfId="0" applyFont="1" applyFill="1" applyBorder="1"/>
    <xf numFmtId="0" fontId="29" fillId="0" borderId="2" xfId="0" applyFont="1" applyFill="1" applyBorder="1" applyAlignment="1">
      <alignment horizontal="center"/>
    </xf>
    <xf numFmtId="0" fontId="29" fillId="0" borderId="1" xfId="0" applyFont="1" applyFill="1" applyBorder="1" applyAlignment="1">
      <alignment horizontal="center" wrapText="1"/>
    </xf>
    <xf numFmtId="0" fontId="29" fillId="0" borderId="6" xfId="0" applyFont="1" applyFill="1" applyBorder="1" applyAlignment="1">
      <alignment wrapText="1"/>
    </xf>
    <xf numFmtId="0" fontId="29" fillId="0" borderId="6" xfId="0" applyFont="1" applyFill="1" applyBorder="1"/>
    <xf numFmtId="0" fontId="28" fillId="0" borderId="0" xfId="0" applyFont="1" applyAlignment="1">
      <alignment horizontal="center"/>
    </xf>
    <xf numFmtId="0" fontId="28" fillId="0" borderId="1" xfId="0" applyFont="1" applyBorder="1" applyAlignment="1"/>
    <xf numFmtId="0" fontId="29" fillId="0" borderId="1" xfId="0" applyFont="1" applyFill="1" applyBorder="1" applyAlignment="1"/>
    <xf numFmtId="0" fontId="29" fillId="0" borderId="1" xfId="0" applyFont="1" applyFill="1" applyBorder="1" applyAlignment="1"/>
    <xf numFmtId="165" fontId="29" fillId="0" borderId="1" xfId="0" applyNumberFormat="1" applyFont="1" applyFill="1" applyBorder="1" applyAlignment="1">
      <alignment horizontal="center"/>
    </xf>
    <xf numFmtId="165" fontId="29" fillId="0" borderId="2" xfId="0" applyNumberFormat="1" applyFont="1" applyFill="1" applyBorder="1" applyAlignment="1">
      <alignment horizontal="center"/>
    </xf>
    <xf numFmtId="0" fontId="32" fillId="0" borderId="0" xfId="0" applyFont="1"/>
    <xf numFmtId="0" fontId="29" fillId="0" borderId="2" xfId="0" applyFont="1" applyFill="1" applyBorder="1" applyAlignment="1">
      <alignment horizontal="center" wrapText="1"/>
    </xf>
    <xf numFmtId="0" fontId="29" fillId="0" borderId="6" xfId="0" applyFont="1" applyFill="1" applyBorder="1" applyAlignment="1">
      <alignment horizontal="center" wrapText="1"/>
    </xf>
    <xf numFmtId="0" fontId="29" fillId="0" borderId="2" xfId="0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0" fontId="32" fillId="0" borderId="0" xfId="0" applyFont="1" applyAlignment="1">
      <alignment horizontal="center"/>
    </xf>
    <xf numFmtId="0" fontId="30" fillId="0" borderId="1" xfId="0" applyFont="1" applyFill="1" applyBorder="1" applyAlignment="1">
      <alignment horizontal="left"/>
    </xf>
    <xf numFmtId="0" fontId="30" fillId="0" borderId="1" xfId="0" applyFont="1" applyFill="1" applyBorder="1" applyAlignment="1">
      <alignment horizontal="center"/>
    </xf>
    <xf numFmtId="0" fontId="30" fillId="0" borderId="1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left" wrapText="1"/>
    </xf>
    <xf numFmtId="0" fontId="30" fillId="0" borderId="0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left"/>
    </xf>
    <xf numFmtId="0" fontId="24" fillId="0" borderId="4" xfId="0" applyFont="1" applyFill="1" applyBorder="1" applyAlignment="1">
      <alignment horizontal="center"/>
    </xf>
    <xf numFmtId="0" fontId="30" fillId="24" borderId="6" xfId="0" applyFont="1" applyFill="1" applyBorder="1" applyAlignment="1">
      <alignment horizontal="center"/>
    </xf>
    <xf numFmtId="0" fontId="30" fillId="24" borderId="6" xfId="0" applyFont="1" applyFill="1" applyBorder="1" applyAlignment="1"/>
    <xf numFmtId="0" fontId="30" fillId="24" borderId="1" xfId="0" applyFont="1" applyFill="1" applyBorder="1" applyAlignment="1"/>
    <xf numFmtId="0" fontId="26" fillId="0" borderId="1" xfId="0" applyFont="1" applyFill="1" applyBorder="1" applyAlignment="1">
      <alignment horizontal="left" wrapText="1"/>
    </xf>
    <xf numFmtId="0" fontId="26" fillId="0" borderId="2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left"/>
    </xf>
    <xf numFmtId="0" fontId="26" fillId="0" borderId="1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7" fillId="0" borderId="0" xfId="0" applyFont="1" applyAlignment="1">
      <alignment horizontal="left"/>
    </xf>
    <xf numFmtId="0" fontId="27" fillId="0" borderId="1" xfId="0" applyFont="1" applyBorder="1" applyAlignment="1">
      <alignment horizontal="left"/>
    </xf>
    <xf numFmtId="0" fontId="24" fillId="0" borderId="0" xfId="0" applyFont="1" applyFill="1" applyBorder="1" applyAlignment="1">
      <alignment wrapText="1"/>
    </xf>
    <xf numFmtId="0" fontId="28" fillId="0" borderId="1" xfId="0" applyFont="1" applyBorder="1"/>
    <xf numFmtId="0" fontId="28" fillId="0" borderId="0" xfId="0" applyFont="1" applyFill="1"/>
    <xf numFmtId="0" fontId="33" fillId="0" borderId="0" xfId="0" applyFont="1" applyFill="1" applyBorder="1" applyAlignment="1">
      <alignment horizontal="left"/>
    </xf>
    <xf numFmtId="0" fontId="34" fillId="0" borderId="1" xfId="0" applyFont="1" applyBorder="1" applyAlignment="1"/>
    <xf numFmtId="0" fontId="34" fillId="0" borderId="1" xfId="0" applyFont="1" applyBorder="1" applyAlignment="1">
      <alignment horizontal="center"/>
    </xf>
    <xf numFmtId="0" fontId="33" fillId="0" borderId="1" xfId="0" applyFont="1" applyFill="1" applyBorder="1" applyAlignment="1">
      <alignment wrapText="1"/>
    </xf>
    <xf numFmtId="0" fontId="33" fillId="0" borderId="1" xfId="0" applyFont="1" applyFill="1" applyBorder="1"/>
    <xf numFmtId="0" fontId="33" fillId="0" borderId="2" xfId="0" applyFont="1" applyFill="1" applyBorder="1"/>
    <xf numFmtId="0" fontId="33" fillId="0" borderId="1" xfId="0" applyFont="1" applyFill="1" applyBorder="1" applyAlignment="1">
      <alignment horizontal="center"/>
    </xf>
    <xf numFmtId="0" fontId="33" fillId="0" borderId="1" xfId="0" applyFont="1" applyFill="1" applyBorder="1" applyAlignment="1">
      <alignment horizontal="center" wrapText="1"/>
    </xf>
    <xf numFmtId="0" fontId="33" fillId="0" borderId="2" xfId="0" applyFont="1" applyFill="1" applyBorder="1" applyAlignment="1">
      <alignment horizontal="center" wrapText="1"/>
    </xf>
    <xf numFmtId="0" fontId="34" fillId="0" borderId="1" xfId="0" applyFont="1" applyBorder="1" applyAlignment="1">
      <alignment horizontal="left"/>
    </xf>
    <xf numFmtId="0" fontId="33" fillId="0" borderId="1" xfId="0" applyFont="1" applyFill="1" applyBorder="1" applyAlignment="1">
      <alignment horizontal="left" wrapText="1"/>
    </xf>
    <xf numFmtId="0" fontId="33" fillId="0" borderId="1" xfId="0" applyFont="1" applyFill="1" applyBorder="1" applyAlignment="1">
      <alignment horizontal="left"/>
    </xf>
    <xf numFmtId="0" fontId="33" fillId="0" borderId="2" xfId="0" applyFont="1" applyFill="1" applyBorder="1" applyAlignment="1">
      <alignment horizontal="center"/>
    </xf>
    <xf numFmtId="0" fontId="33" fillId="0" borderId="1" xfId="0" applyFont="1" applyFill="1" applyBorder="1" applyAlignment="1">
      <alignment vertical="center"/>
    </xf>
    <xf numFmtId="0" fontId="28" fillId="0" borderId="1" xfId="0" applyFont="1" applyBorder="1" applyAlignment="1">
      <alignment horizontal="center" vertical="center"/>
    </xf>
    <xf numFmtId="0" fontId="33" fillId="0" borderId="1" xfId="94" applyFont="1" applyBorder="1" applyAlignment="1">
      <alignment vertical="top" wrapText="1"/>
    </xf>
    <xf numFmtId="0" fontId="33" fillId="0" borderId="1" xfId="0" applyFont="1" applyFill="1" applyBorder="1" applyAlignment="1">
      <alignment horizontal="center" vertical="center"/>
    </xf>
    <xf numFmtId="0" fontId="33" fillId="0" borderId="2" xfId="0" applyFont="1" applyFill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0" fillId="0" borderId="0" xfId="0" applyFont="1"/>
    <xf numFmtId="0" fontId="31" fillId="0" borderId="1" xfId="0" applyFont="1" applyBorder="1" applyAlignment="1">
      <alignment horizontal="left"/>
    </xf>
    <xf numFmtId="0" fontId="28" fillId="0" borderId="2" xfId="0" applyFont="1" applyBorder="1" applyAlignment="1"/>
    <xf numFmtId="166" fontId="29" fillId="0" borderId="1" xfId="0" applyNumberFormat="1" applyFont="1" applyFill="1" applyBorder="1" applyAlignment="1">
      <alignment horizontal="center"/>
    </xf>
    <xf numFmtId="0" fontId="29" fillId="0" borderId="2" xfId="0" applyFont="1" applyFill="1" applyBorder="1" applyAlignment="1">
      <alignment vertical="center" wrapText="1"/>
    </xf>
    <xf numFmtId="1" fontId="28" fillId="0" borderId="1" xfId="0" applyNumberFormat="1" applyFont="1" applyBorder="1" applyAlignment="1">
      <alignment horizontal="center"/>
    </xf>
    <xf numFmtId="1" fontId="29" fillId="0" borderId="1" xfId="0" applyNumberFormat="1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left"/>
    </xf>
    <xf numFmtId="0" fontId="26" fillId="0" borderId="1" xfId="0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36" fillId="0" borderId="4" xfId="0" applyFont="1" applyFill="1" applyBorder="1" applyAlignment="1">
      <alignment horizontal="center"/>
    </xf>
    <xf numFmtId="0" fontId="34" fillId="0" borderId="0" xfId="0" applyFont="1"/>
    <xf numFmtId="0" fontId="35" fillId="0" borderId="1" xfId="0" applyFont="1" applyFill="1" applyBorder="1" applyAlignment="1">
      <alignment horizontal="center"/>
    </xf>
    <xf numFmtId="0" fontId="34" fillId="0" borderId="0" xfId="0" applyFont="1" applyAlignment="1">
      <alignment horizontal="left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/>
    <xf numFmtId="0" fontId="26" fillId="0" borderId="1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 wrapText="1"/>
    </xf>
    <xf numFmtId="0" fontId="25" fillId="0" borderId="2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vertical="center" wrapText="1"/>
    </xf>
    <xf numFmtId="0" fontId="25" fillId="0" borderId="9" xfId="0" applyFont="1" applyFill="1" applyBorder="1" applyAlignment="1">
      <alignment horizontal="center"/>
    </xf>
    <xf numFmtId="0" fontId="27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7" fillId="0" borderId="1" xfId="0" applyFont="1" applyBorder="1" applyAlignment="1">
      <alignment horizontal="left"/>
    </xf>
    <xf numFmtId="165" fontId="33" fillId="0" borderId="2" xfId="0" applyNumberFormat="1" applyFont="1" applyFill="1" applyBorder="1" applyAlignment="1">
      <alignment horizontal="center"/>
    </xf>
    <xf numFmtId="165" fontId="33" fillId="0" borderId="1" xfId="0" applyNumberFormat="1" applyFont="1" applyFill="1" applyBorder="1" applyAlignment="1">
      <alignment horizontal="center" wrapText="1"/>
    </xf>
    <xf numFmtId="0" fontId="34" fillId="0" borderId="2" xfId="0" applyFont="1" applyBorder="1" applyAlignment="1"/>
    <xf numFmtId="0" fontId="33" fillId="0" borderId="1" xfId="0" applyFont="1" applyFill="1" applyBorder="1" applyAlignment="1">
      <alignment vertical="center" wrapText="1"/>
    </xf>
    <xf numFmtId="0" fontId="33" fillId="0" borderId="2" xfId="0" applyFont="1" applyFill="1" applyBorder="1" applyAlignment="1">
      <alignment vertical="center" wrapText="1"/>
    </xf>
    <xf numFmtId="165" fontId="33" fillId="0" borderId="1" xfId="0" applyNumberFormat="1" applyFont="1" applyFill="1" applyBorder="1" applyAlignment="1">
      <alignment horizontal="center"/>
    </xf>
    <xf numFmtId="0" fontId="34" fillId="0" borderId="1" xfId="0" applyFont="1" applyBorder="1"/>
    <xf numFmtId="3" fontId="33" fillId="0" borderId="1" xfId="0" applyNumberFormat="1" applyFont="1" applyFill="1" applyBorder="1" applyAlignment="1">
      <alignment horizontal="center"/>
    </xf>
    <xf numFmtId="0" fontId="33" fillId="0" borderId="2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center"/>
    </xf>
    <xf numFmtId="0" fontId="37" fillId="0" borderId="1" xfId="0" applyFont="1" applyBorder="1" applyAlignment="1">
      <alignment horizontal="center" vertical="center"/>
    </xf>
    <xf numFmtId="0" fontId="38" fillId="0" borderId="0" xfId="0" applyFont="1"/>
    <xf numFmtId="0" fontId="38" fillId="0" borderId="1" xfId="0" applyFont="1" applyBorder="1" applyAlignment="1">
      <alignment horizontal="center"/>
    </xf>
    <xf numFmtId="0" fontId="38" fillId="0" borderId="0" xfId="0" applyFont="1" applyAlignment="1">
      <alignment horizontal="center"/>
    </xf>
    <xf numFmtId="0" fontId="34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center" vertical="center" wrapText="1"/>
    </xf>
    <xf numFmtId="0" fontId="32" fillId="0" borderId="0" xfId="0" applyFont="1" applyFill="1" applyBorder="1"/>
    <xf numFmtId="0" fontId="34" fillId="0" borderId="1" xfId="0" applyFont="1" applyBorder="1" applyAlignment="1">
      <alignment vertical="center" wrapText="1"/>
    </xf>
    <xf numFmtId="0" fontId="32" fillId="0" borderId="0" xfId="0" applyFont="1" applyAlignment="1">
      <alignment horizontal="left" shrinkToFit="1"/>
    </xf>
    <xf numFmtId="0" fontId="27" fillId="0" borderId="13" xfId="0" applyFont="1" applyBorder="1" applyAlignment="1">
      <alignment horizontal="left"/>
    </xf>
    <xf numFmtId="0" fontId="27" fillId="0" borderId="0" xfId="0" applyFont="1" applyAlignment="1">
      <alignment horizontal="left"/>
    </xf>
    <xf numFmtId="0" fontId="26" fillId="0" borderId="2" xfId="0" applyFont="1" applyFill="1" applyBorder="1" applyAlignment="1">
      <alignment horizontal="left" wrapText="1"/>
    </xf>
    <xf numFmtId="0" fontId="26" fillId="0" borderId="3" xfId="0" applyFont="1" applyFill="1" applyBorder="1" applyAlignment="1">
      <alignment horizontal="left" wrapText="1"/>
    </xf>
    <xf numFmtId="0" fontId="25" fillId="0" borderId="2" xfId="0" applyFont="1" applyFill="1" applyBorder="1" applyAlignment="1"/>
    <xf numFmtId="0" fontId="25" fillId="0" borderId="3" xfId="0" applyFont="1" applyFill="1" applyBorder="1" applyAlignment="1"/>
    <xf numFmtId="0" fontId="27" fillId="0" borderId="1" xfId="0" applyFont="1" applyBorder="1" applyAlignment="1">
      <alignment horizontal="left"/>
    </xf>
    <xf numFmtId="0" fontId="26" fillId="0" borderId="1" xfId="0" applyFont="1" applyFill="1" applyBorder="1" applyAlignment="1">
      <alignment horizontal="left"/>
    </xf>
    <xf numFmtId="0" fontId="26" fillId="0" borderId="5" xfId="0" applyFont="1" applyFill="1" applyBorder="1" applyAlignment="1">
      <alignment horizontal="center"/>
    </xf>
    <xf numFmtId="0" fontId="26" fillId="0" borderId="6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23" xfId="0" applyFont="1" applyFill="1" applyBorder="1" applyAlignment="1">
      <alignment horizontal="center"/>
    </xf>
    <xf numFmtId="0" fontId="26" fillId="0" borderId="9" xfId="0" applyFont="1" applyFill="1" applyBorder="1" applyAlignment="1">
      <alignment horizontal="center"/>
    </xf>
    <xf numFmtId="0" fontId="26" fillId="0" borderId="10" xfId="0" applyFont="1" applyFill="1" applyBorder="1" applyAlignment="1">
      <alignment horizontal="center"/>
    </xf>
    <xf numFmtId="0" fontId="25" fillId="0" borderId="1" xfId="0" applyFont="1" applyFill="1" applyBorder="1" applyAlignment="1">
      <alignment horizontal="left" wrapText="1"/>
    </xf>
    <xf numFmtId="0" fontId="26" fillId="0" borderId="1" xfId="0" applyFont="1" applyFill="1" applyBorder="1" applyAlignment="1">
      <alignment horizontal="left" wrapText="1"/>
    </xf>
    <xf numFmtId="0" fontId="25" fillId="0" borderId="2" xfId="0" applyFont="1" applyFill="1" applyBorder="1" applyAlignment="1">
      <alignment wrapText="1"/>
    </xf>
    <xf numFmtId="0" fontId="25" fillId="0" borderId="3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/>
    </xf>
    <xf numFmtId="0" fontId="26" fillId="0" borderId="4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25" fillId="0" borderId="1" xfId="0" applyFont="1" applyFill="1" applyBorder="1" applyAlignment="1">
      <alignment horizontal="center"/>
    </xf>
    <xf numFmtId="0" fontId="23" fillId="24" borderId="1" xfId="0" applyFont="1" applyFill="1" applyBorder="1" applyAlignment="1">
      <alignment horizontal="left"/>
    </xf>
    <xf numFmtId="0" fontId="26" fillId="0" borderId="2" xfId="0" applyFont="1" applyFill="1" applyBorder="1" applyAlignment="1">
      <alignment horizontal="center"/>
    </xf>
    <xf numFmtId="0" fontId="26" fillId="0" borderId="7" xfId="0" applyFont="1" applyFill="1" applyBorder="1" applyAlignment="1">
      <alignment horizontal="center"/>
    </xf>
    <xf numFmtId="0" fontId="26" fillId="0" borderId="3" xfId="0" applyFont="1" applyFill="1" applyBorder="1" applyAlignment="1">
      <alignment horizontal="center"/>
    </xf>
    <xf numFmtId="0" fontId="28" fillId="0" borderId="0" xfId="0" applyFont="1" applyAlignment="1">
      <alignment horizontal="left"/>
    </xf>
    <xf numFmtId="0" fontId="29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horizontal="center" wrapText="1"/>
    </xf>
    <xf numFmtId="0" fontId="28" fillId="0" borderId="13" xfId="0" applyFont="1" applyBorder="1" applyAlignment="1">
      <alignment horizontal="left"/>
    </xf>
    <xf numFmtId="0" fontId="28" fillId="0" borderId="0" xfId="0" applyFont="1" applyAlignment="1">
      <alignment horizontal="center"/>
    </xf>
    <xf numFmtId="0" fontId="28" fillId="0" borderId="0" xfId="0" applyFont="1" applyAlignment="1"/>
    <xf numFmtId="0" fontId="30" fillId="0" borderId="5" xfId="0" applyFont="1" applyFill="1" applyBorder="1" applyAlignment="1">
      <alignment horizontal="left" vertical="center" wrapText="1"/>
    </xf>
    <xf numFmtId="0" fontId="28" fillId="0" borderId="6" xfId="0" applyFont="1" applyBorder="1" applyAlignment="1">
      <alignment horizontal="left" vertical="center"/>
    </xf>
    <xf numFmtId="0" fontId="29" fillId="0" borderId="5" xfId="0" applyFont="1" applyFill="1" applyBorder="1" applyAlignment="1">
      <alignment horizontal="center" wrapText="1"/>
    </xf>
    <xf numFmtId="0" fontId="28" fillId="0" borderId="6" xfId="0" applyFont="1" applyBorder="1" applyAlignment="1">
      <alignment horizontal="center"/>
    </xf>
    <xf numFmtId="0" fontId="29" fillId="0" borderId="2" xfId="0" applyFont="1" applyFill="1" applyBorder="1" applyAlignment="1">
      <alignment horizontal="center"/>
    </xf>
    <xf numFmtId="0" fontId="29" fillId="0" borderId="7" xfId="0" applyFont="1" applyFill="1" applyBorder="1" applyAlignment="1">
      <alignment horizontal="center"/>
    </xf>
    <xf numFmtId="0" fontId="29" fillId="0" borderId="3" xfId="0" applyFont="1" applyFill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/>
    <xf numFmtId="0" fontId="28" fillId="0" borderId="11" xfId="0" applyFont="1" applyBorder="1" applyAlignment="1">
      <alignment vertical="center"/>
    </xf>
    <xf numFmtId="0" fontId="28" fillId="0" borderId="9" xfId="0" applyFont="1" applyBorder="1" applyAlignment="1">
      <alignment vertical="center"/>
    </xf>
    <xf numFmtId="0" fontId="29" fillId="0" borderId="4" xfId="0" applyFont="1" applyFill="1" applyBorder="1" applyAlignment="1">
      <alignment horizontal="center"/>
    </xf>
    <xf numFmtId="0" fontId="28" fillId="0" borderId="4" xfId="0" applyFont="1" applyBorder="1" applyAlignment="1"/>
    <xf numFmtId="0" fontId="29" fillId="0" borderId="0" xfId="0" applyFont="1" applyFill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0" fontId="29" fillId="0" borderId="2" xfId="0" applyFont="1" applyFill="1" applyBorder="1" applyAlignment="1">
      <alignment vertical="center"/>
    </xf>
    <xf numFmtId="0" fontId="29" fillId="0" borderId="7" xfId="0" applyFont="1" applyFill="1" applyBorder="1" applyAlignment="1">
      <alignment vertical="center"/>
    </xf>
    <xf numFmtId="0" fontId="29" fillId="0" borderId="3" xfId="0" applyFont="1" applyFill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29" fillId="0" borderId="12" xfId="0" applyFont="1" applyFill="1" applyBorder="1" applyAlignment="1">
      <alignment horizontal="center" wrapText="1"/>
    </xf>
    <xf numFmtId="0" fontId="29" fillId="0" borderId="6" xfId="0" applyFont="1" applyFill="1" applyBorder="1" applyAlignment="1">
      <alignment horizontal="center" wrapText="1"/>
    </xf>
    <xf numFmtId="0" fontId="29" fillId="0" borderId="5" xfId="0" applyFont="1" applyFill="1" applyBorder="1" applyAlignment="1">
      <alignment vertical="center" wrapText="1"/>
    </xf>
    <xf numFmtId="0" fontId="29" fillId="0" borderId="6" xfId="0" applyFont="1" applyFill="1" applyBorder="1" applyAlignment="1">
      <alignment vertical="center" wrapText="1"/>
    </xf>
    <xf numFmtId="0" fontId="29" fillId="0" borderId="2" xfId="0" applyFont="1" applyFill="1" applyBorder="1" applyAlignment="1">
      <alignment wrapText="1"/>
    </xf>
    <xf numFmtId="0" fontId="29" fillId="0" borderId="3" xfId="0" applyFont="1" applyFill="1" applyBorder="1" applyAlignment="1">
      <alignment wrapText="1"/>
    </xf>
    <xf numFmtId="0" fontId="28" fillId="0" borderId="2" xfId="0" applyFont="1" applyBorder="1" applyAlignment="1">
      <alignment horizontal="left"/>
    </xf>
    <xf numFmtId="0" fontId="28" fillId="0" borderId="3" xfId="0" applyFont="1" applyBorder="1" applyAlignment="1">
      <alignment horizontal="left"/>
    </xf>
    <xf numFmtId="0" fontId="29" fillId="0" borderId="2" xfId="0" applyFont="1" applyFill="1" applyBorder="1" applyAlignment="1">
      <alignment horizontal="left"/>
    </xf>
    <xf numFmtId="0" fontId="29" fillId="0" borderId="3" xfId="0" applyFont="1" applyFill="1" applyBorder="1" applyAlignment="1">
      <alignment horizontal="left"/>
    </xf>
    <xf numFmtId="0" fontId="29" fillId="0" borderId="2" xfId="0" applyFont="1" applyFill="1" applyBorder="1" applyAlignment="1">
      <alignment horizontal="left" wrapText="1"/>
    </xf>
    <xf numFmtId="0" fontId="29" fillId="0" borderId="3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32" fillId="0" borderId="0" xfId="0" applyFont="1" applyBorder="1" applyAlignment="1"/>
    <xf numFmtId="0" fontId="24" fillId="0" borderId="0" xfId="0" applyFont="1" applyFill="1" applyBorder="1" applyAlignment="1">
      <alignment horizontal="center" wrapText="1"/>
    </xf>
    <xf numFmtId="0" fontId="32" fillId="0" borderId="0" xfId="0" applyFont="1" applyAlignment="1">
      <alignment horizontal="center"/>
    </xf>
    <xf numFmtId="0" fontId="24" fillId="0" borderId="0" xfId="0" applyFont="1" applyFill="1" applyBorder="1" applyAlignment="1"/>
    <xf numFmtId="0" fontId="24" fillId="0" borderId="4" xfId="0" applyFont="1" applyFill="1" applyBorder="1" applyAlignment="1">
      <alignment horizontal="right"/>
    </xf>
    <xf numFmtId="0" fontId="32" fillId="0" borderId="0" xfId="0" applyFont="1" applyAlignment="1">
      <alignment horizontal="left"/>
    </xf>
    <xf numFmtId="0" fontId="29" fillId="0" borderId="1" xfId="0" applyFont="1" applyFill="1" applyBorder="1" applyAlignment="1"/>
    <xf numFmtId="0" fontId="32" fillId="0" borderId="13" xfId="0" applyFont="1" applyBorder="1" applyAlignment="1">
      <alignment horizontal="left"/>
    </xf>
    <xf numFmtId="0" fontId="31" fillId="0" borderId="2" xfId="0" applyFont="1" applyBorder="1" applyAlignment="1">
      <alignment horizontal="center" vertical="center"/>
    </xf>
    <xf numFmtId="0" fontId="31" fillId="0" borderId="3" xfId="0" applyFont="1" applyBorder="1" applyAlignment="1">
      <alignment horizontal="center" vertical="center"/>
    </xf>
    <xf numFmtId="0" fontId="24" fillId="0" borderId="4" xfId="0" applyFont="1" applyFill="1" applyBorder="1" applyAlignment="1">
      <alignment horizontal="center"/>
    </xf>
    <xf numFmtId="0" fontId="30" fillId="0" borderId="5" xfId="0" applyFont="1" applyFill="1" applyBorder="1" applyAlignment="1">
      <alignment horizontal="center"/>
    </xf>
    <xf numFmtId="0" fontId="30" fillId="0" borderId="6" xfId="0" applyFont="1" applyFill="1" applyBorder="1" applyAlignment="1">
      <alignment horizontal="center"/>
    </xf>
    <xf numFmtId="0" fontId="31" fillId="0" borderId="5" xfId="0" applyFont="1" applyBorder="1" applyAlignment="1">
      <alignment horizontal="center"/>
    </xf>
    <xf numFmtId="0" fontId="31" fillId="0" borderId="6" xfId="0" applyFont="1" applyBorder="1" applyAlignment="1">
      <alignment horizontal="center"/>
    </xf>
    <xf numFmtId="0" fontId="29" fillId="0" borderId="5" xfId="0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wrapText="1"/>
    </xf>
    <xf numFmtId="0" fontId="33" fillId="0" borderId="5" xfId="0" applyFont="1" applyFill="1" applyBorder="1" applyAlignment="1">
      <alignment wrapText="1"/>
    </xf>
    <xf numFmtId="0" fontId="33" fillId="0" borderId="6" xfId="0" applyFont="1" applyFill="1" applyBorder="1" applyAlignment="1">
      <alignment wrapText="1"/>
    </xf>
    <xf numFmtId="0" fontId="4" fillId="0" borderId="13" xfId="0" applyFont="1" applyBorder="1" applyAlignment="1">
      <alignment horizontal="left"/>
    </xf>
    <xf numFmtId="0" fontId="34" fillId="0" borderId="1" xfId="0" applyFont="1" applyBorder="1" applyAlignment="1"/>
    <xf numFmtId="0" fontId="34" fillId="0" borderId="12" xfId="0" applyFont="1" applyBorder="1" applyAlignment="1"/>
    <xf numFmtId="0" fontId="34" fillId="0" borderId="6" xfId="0" applyFont="1" applyBorder="1" applyAlignment="1"/>
    <xf numFmtId="0" fontId="33" fillId="0" borderId="0" xfId="0" applyFont="1" applyFill="1" applyBorder="1" applyAlignment="1">
      <alignment horizontal="left"/>
    </xf>
    <xf numFmtId="0" fontId="34" fillId="0" borderId="0" xfId="0" applyFont="1" applyFill="1" applyAlignment="1"/>
    <xf numFmtId="0" fontId="3" fillId="0" borderId="4" xfId="0" applyFont="1" applyFill="1" applyBorder="1" applyAlignment="1">
      <alignment horizontal="center"/>
    </xf>
    <xf numFmtId="0" fontId="0" fillId="0" borderId="4" xfId="0" applyBorder="1" applyAlignment="1"/>
    <xf numFmtId="0" fontId="3" fillId="0" borderId="0" xfId="0" applyFont="1" applyFill="1" applyBorder="1" applyAlignment="1">
      <alignment horizontal="center"/>
    </xf>
    <xf numFmtId="0" fontId="35" fillId="0" borderId="5" xfId="0" applyFont="1" applyFill="1" applyBorder="1" applyAlignment="1">
      <alignment horizontal="left" wrapText="1"/>
    </xf>
    <xf numFmtId="0" fontId="34" fillId="0" borderId="6" xfId="0" applyFont="1" applyBorder="1" applyAlignment="1">
      <alignment horizontal="left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/>
    </xf>
    <xf numFmtId="0" fontId="33" fillId="0" borderId="1" xfId="0" applyFont="1" applyFill="1" applyBorder="1" applyAlignment="1">
      <alignment horizontal="center" vertical="center"/>
    </xf>
    <xf numFmtId="0" fontId="34" fillId="0" borderId="1" xfId="0" applyFont="1" applyBorder="1" applyAlignment="1">
      <alignment horizontal="center"/>
    </xf>
    <xf numFmtId="0" fontId="35" fillId="0" borderId="1" xfId="0" applyFont="1" applyFill="1" applyBorder="1" applyAlignment="1">
      <alignment horizontal="left" wrapText="1"/>
    </xf>
    <xf numFmtId="0" fontId="34" fillId="0" borderId="1" xfId="0" applyFont="1" applyBorder="1" applyAlignment="1">
      <alignment horizontal="left"/>
    </xf>
    <xf numFmtId="0" fontId="33" fillId="0" borderId="1" xfId="0" applyFont="1" applyFill="1" applyBorder="1" applyAlignment="1">
      <alignment wrapText="1"/>
    </xf>
    <xf numFmtId="0" fontId="33" fillId="0" borderId="1" xfId="0" applyFont="1" applyFill="1" applyBorder="1" applyAlignment="1"/>
    <xf numFmtId="0" fontId="34" fillId="0" borderId="1" xfId="0" applyFont="1" applyBorder="1" applyAlignment="1">
      <alignment vertical="center"/>
    </xf>
    <xf numFmtId="0" fontId="33" fillId="0" borderId="1" xfId="0" applyFont="1" applyFill="1" applyBorder="1" applyAlignment="1">
      <alignment vertical="center"/>
    </xf>
    <xf numFmtId="0" fontId="4" fillId="0" borderId="0" xfId="0" applyFont="1" applyAlignment="1">
      <alignment horizontal="left"/>
    </xf>
    <xf numFmtId="0" fontId="34" fillId="0" borderId="11" xfId="0" applyFont="1" applyBorder="1" applyAlignment="1">
      <alignment vertical="center"/>
    </xf>
    <xf numFmtId="0" fontId="34" fillId="0" borderId="9" xfId="0" applyFont="1" applyBorder="1" applyAlignment="1">
      <alignment vertical="center"/>
    </xf>
    <xf numFmtId="0" fontId="34" fillId="0" borderId="0" xfId="0" applyFont="1" applyAlignment="1"/>
    <xf numFmtId="0" fontId="35" fillId="0" borderId="5" xfId="0" applyFont="1" applyFill="1" applyBorder="1" applyAlignment="1">
      <alignment horizontal="center" wrapText="1"/>
    </xf>
    <xf numFmtId="0" fontId="34" fillId="0" borderId="6" xfId="0" applyFont="1" applyBorder="1" applyAlignment="1">
      <alignment horizontal="center"/>
    </xf>
    <xf numFmtId="0" fontId="31" fillId="0" borderId="1" xfId="0" applyFont="1" applyBorder="1" applyAlignment="1">
      <alignment horizontal="center" vertical="center"/>
    </xf>
    <xf numFmtId="0" fontId="28" fillId="0" borderId="0" xfId="0" applyFont="1" applyFill="1" applyAlignment="1"/>
    <xf numFmtId="0" fontId="31" fillId="0" borderId="1" xfId="0" applyFont="1" applyBorder="1" applyAlignment="1">
      <alignment vertical="center"/>
    </xf>
    <xf numFmtId="0" fontId="0" fillId="0" borderId="0" xfId="0"/>
    <xf numFmtId="0" fontId="25" fillId="0" borderId="5" xfId="0" applyFont="1" applyFill="1" applyBorder="1" applyAlignment="1">
      <alignment horizontal="center"/>
    </xf>
    <xf numFmtId="0" fontId="25" fillId="0" borderId="6" xfId="0" applyFont="1" applyFill="1" applyBorder="1" applyAlignment="1">
      <alignment horizontal="center"/>
    </xf>
    <xf numFmtId="0" fontId="23" fillId="0" borderId="5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6" fillId="0" borderId="5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/>
    </xf>
    <xf numFmtId="0" fontId="26" fillId="0" borderId="7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36" fillId="0" borderId="4" xfId="0" applyFont="1" applyFill="1" applyBorder="1" applyAlignment="1">
      <alignment horizontal="center"/>
    </xf>
    <xf numFmtId="0" fontId="32" fillId="0" borderId="0" xfId="0" applyFont="1" applyAlignment="1"/>
    <xf numFmtId="0" fontId="27" fillId="0" borderId="0" xfId="0" applyFont="1" applyAlignment="1"/>
    <xf numFmtId="0" fontId="0" fillId="0" borderId="4" xfId="0" applyFont="1" applyBorder="1" applyAlignment="1"/>
    <xf numFmtId="0" fontId="36" fillId="0" borderId="0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wrapText="1"/>
    </xf>
    <xf numFmtId="0" fontId="27" fillId="0" borderId="1" xfId="0" applyFont="1" applyBorder="1" applyAlignment="1"/>
    <xf numFmtId="0" fontId="27" fillId="0" borderId="0" xfId="0" applyFont="1" applyFill="1" applyAlignment="1"/>
    <xf numFmtId="0" fontId="32" fillId="0" borderId="4" xfId="0" applyFont="1" applyBorder="1" applyAlignment="1"/>
    <xf numFmtId="0" fontId="24" fillId="0" borderId="0" xfId="0" applyFont="1" applyFill="1" applyBorder="1" applyAlignment="1">
      <alignment horizontal="center"/>
    </xf>
    <xf numFmtId="0" fontId="25" fillId="0" borderId="12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>
      <alignment wrapText="1"/>
    </xf>
    <xf numFmtId="0" fontId="26" fillId="0" borderId="12" xfId="0" applyFont="1" applyFill="1" applyBorder="1" applyAlignment="1">
      <alignment wrapText="1"/>
    </xf>
    <xf numFmtId="0" fontId="26" fillId="0" borderId="6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27" fillId="0" borderId="12" xfId="0" applyFont="1" applyBorder="1" applyAlignment="1"/>
    <xf numFmtId="0" fontId="27" fillId="0" borderId="6" xfId="0" applyFont="1" applyBorder="1" applyAlignment="1"/>
    <xf numFmtId="0" fontId="25" fillId="0" borderId="1" xfId="0" applyFont="1" applyFill="1" applyBorder="1" applyAlignment="1">
      <alignment horizontal="center" wrapText="1"/>
    </xf>
    <xf numFmtId="0" fontId="33" fillId="0" borderId="1" xfId="0" applyFont="1" applyFill="1" applyBorder="1" applyAlignment="1">
      <alignment horizontal="left"/>
    </xf>
    <xf numFmtId="0" fontId="37" fillId="0" borderId="1" xfId="0" applyFont="1" applyBorder="1" applyAlignment="1">
      <alignment vertical="center"/>
    </xf>
    <xf numFmtId="0" fontId="33" fillId="0" borderId="1" xfId="0" applyFont="1" applyFill="1" applyBorder="1" applyAlignment="1">
      <alignment horizontal="left" wrapText="1"/>
    </xf>
    <xf numFmtId="0" fontId="37" fillId="0" borderId="5" xfId="0" applyFont="1" applyBorder="1" applyAlignment="1">
      <alignment horizontal="center" vertical="center" wrapText="1"/>
    </xf>
    <xf numFmtId="0" fontId="37" fillId="0" borderId="12" xfId="0" applyFont="1" applyBorder="1" applyAlignment="1">
      <alignment horizontal="center" vertical="center" wrapText="1"/>
    </xf>
    <xf numFmtId="0" fontId="37" fillId="0" borderId="6" xfId="0" applyFont="1" applyBorder="1" applyAlignment="1">
      <alignment horizontal="center" vertical="center" wrapText="1"/>
    </xf>
    <xf numFmtId="0" fontId="34" fillId="0" borderId="5" xfId="0" applyFont="1" applyBorder="1"/>
    <xf numFmtId="0" fontId="34" fillId="0" borderId="12" xfId="0" applyFont="1" applyBorder="1"/>
    <xf numFmtId="0" fontId="34" fillId="0" borderId="6" xfId="0" applyFont="1" applyBorder="1"/>
    <xf numFmtId="0" fontId="35" fillId="0" borderId="5" xfId="0" applyFont="1" applyFill="1" applyBorder="1" applyAlignment="1">
      <alignment vertical="center" wrapText="1"/>
    </xf>
    <xf numFmtId="0" fontId="35" fillId="0" borderId="12" xfId="0" applyFont="1" applyFill="1" applyBorder="1" applyAlignment="1">
      <alignment vertical="center" wrapText="1"/>
    </xf>
    <xf numFmtId="0" fontId="35" fillId="0" borderId="6" xfId="0" applyFont="1" applyFill="1" applyBorder="1" applyAlignment="1">
      <alignment vertical="center" wrapText="1"/>
    </xf>
    <xf numFmtId="0" fontId="33" fillId="0" borderId="5" xfId="0" applyFont="1" applyFill="1" applyBorder="1" applyAlignment="1">
      <alignment vertical="center" wrapText="1"/>
    </xf>
    <xf numFmtId="0" fontId="33" fillId="0" borderId="12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13" xfId="0" applyFont="1" applyFill="1" applyBorder="1" applyAlignment="1">
      <alignment horizontal="center" vertical="center" wrapText="1"/>
    </xf>
    <xf numFmtId="0" fontId="33" fillId="0" borderId="23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vertical="center" wrapText="1"/>
    </xf>
    <xf numFmtId="0" fontId="33" fillId="0" borderId="13" xfId="0" applyFont="1" applyFill="1" applyBorder="1" applyAlignment="1">
      <alignment vertical="center" wrapText="1"/>
    </xf>
    <xf numFmtId="0" fontId="33" fillId="0" borderId="23" xfId="0" applyFont="1" applyFill="1" applyBorder="1" applyAlignment="1">
      <alignment vertical="center" wrapText="1"/>
    </xf>
    <xf numFmtId="0" fontId="33" fillId="0" borderId="9" xfId="0" applyFont="1" applyFill="1" applyBorder="1" applyAlignment="1">
      <alignment vertical="center" wrapText="1"/>
    </xf>
    <xf numFmtId="0" fontId="33" fillId="0" borderId="4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horizontal="left"/>
    </xf>
    <xf numFmtId="0" fontId="34" fillId="0" borderId="0" xfId="0" applyFont="1" applyFill="1" applyBorder="1"/>
    <xf numFmtId="0" fontId="34" fillId="0" borderId="0" xfId="0" applyFont="1" applyAlignment="1">
      <alignment horizontal="left"/>
    </xf>
    <xf numFmtId="0" fontId="32" fillId="0" borderId="0" xfId="0" applyFont="1" applyBorder="1" applyAlignment="1">
      <alignment horizontal="left"/>
    </xf>
    <xf numFmtId="0" fontId="24" fillId="0" borderId="0" xfId="0" applyFont="1" applyBorder="1" applyAlignment="1">
      <alignment horizontal="left"/>
    </xf>
    <xf numFmtId="0" fontId="32" fillId="0" borderId="0" xfId="0" applyFont="1" applyFill="1" applyBorder="1" applyAlignment="1">
      <alignment horizontal="left"/>
    </xf>
    <xf numFmtId="0" fontId="32" fillId="0" borderId="4" xfId="0" applyFont="1" applyBorder="1" applyAlignment="1">
      <alignment horizontal="left"/>
    </xf>
    <xf numFmtId="0" fontId="33" fillId="0" borderId="0" xfId="0" applyFont="1" applyFill="1" applyBorder="1" applyAlignment="1"/>
    <xf numFmtId="0" fontId="24" fillId="0" borderId="8" xfId="0" applyFont="1" applyFill="1" applyBorder="1" applyAlignment="1">
      <alignment wrapText="1"/>
    </xf>
    <xf numFmtId="0" fontId="24" fillId="0" borderId="13" xfId="0" applyFont="1" applyFill="1" applyBorder="1" applyAlignment="1">
      <alignment wrapText="1"/>
    </xf>
    <xf numFmtId="0" fontId="24" fillId="0" borderId="11" xfId="0" applyFont="1" applyFill="1" applyBorder="1" applyAlignment="1">
      <alignment wrapText="1"/>
    </xf>
    <xf numFmtId="0" fontId="24" fillId="0" borderId="0" xfId="0" applyFont="1" applyBorder="1" applyAlignment="1">
      <alignment horizontal="center"/>
    </xf>
    <xf numFmtId="0" fontId="32" fillId="0" borderId="4" xfId="0" applyFont="1" applyBorder="1" applyAlignment="1">
      <alignment horizontal="center" wrapText="1" shrinkToFit="1"/>
    </xf>
  </cellXfs>
  <cellStyles count="150">
    <cellStyle name="20% - Accent1 2" xfId="57"/>
    <cellStyle name="20% - Accent1 3" xfId="100"/>
    <cellStyle name="20% - Accent2 2" xfId="58"/>
    <cellStyle name="20% - Accent2 3" xfId="101"/>
    <cellStyle name="20% - Accent3 2" xfId="59"/>
    <cellStyle name="20% - Accent3 3" xfId="102"/>
    <cellStyle name="20% - Accent4 2" xfId="60"/>
    <cellStyle name="20% - Accent4 3" xfId="103"/>
    <cellStyle name="20% - Accent5 2" xfId="61"/>
    <cellStyle name="20% - Accent5 3" xfId="104"/>
    <cellStyle name="20% - Accent6 2" xfId="62"/>
    <cellStyle name="20% - Accent6 3" xfId="105"/>
    <cellStyle name="40% - Accent1 2" xfId="63"/>
    <cellStyle name="40% - Accent1 3" xfId="106"/>
    <cellStyle name="40% - Accent2 2" xfId="64"/>
    <cellStyle name="40% - Accent2 3" xfId="107"/>
    <cellStyle name="40% - Accent3 2" xfId="65"/>
    <cellStyle name="40% - Accent3 3" xfId="108"/>
    <cellStyle name="40% - Accent4 2" xfId="66"/>
    <cellStyle name="40% - Accent4 3" xfId="109"/>
    <cellStyle name="40% - Accent5 2" xfId="67"/>
    <cellStyle name="40% - Accent5 3" xfId="110"/>
    <cellStyle name="40% - Accent6 2" xfId="68"/>
    <cellStyle name="40% - Accent6 3" xfId="111"/>
    <cellStyle name="60% - Accent1 2" xfId="69"/>
    <cellStyle name="60% - Accent1 3" xfId="112"/>
    <cellStyle name="60% - Accent2 2" xfId="70"/>
    <cellStyle name="60% - Accent2 3" xfId="113"/>
    <cellStyle name="60% - Accent3 2" xfId="71"/>
    <cellStyle name="60% - Accent3 3" xfId="114"/>
    <cellStyle name="60% - Accent4 2" xfId="72"/>
    <cellStyle name="60% - Accent4 3" xfId="115"/>
    <cellStyle name="60% - Accent5 2" xfId="73"/>
    <cellStyle name="60% - Accent5 3" xfId="116"/>
    <cellStyle name="60% - Accent6 2" xfId="74"/>
    <cellStyle name="60% - Accent6 3" xfId="117"/>
    <cellStyle name="Accent1 2" xfId="75"/>
    <cellStyle name="Accent1 3" xfId="118"/>
    <cellStyle name="Accent2 2" xfId="76"/>
    <cellStyle name="Accent2 3" xfId="119"/>
    <cellStyle name="Accent3 2" xfId="77"/>
    <cellStyle name="Accent3 3" xfId="120"/>
    <cellStyle name="Accent4 2" xfId="78"/>
    <cellStyle name="Accent4 3" xfId="121"/>
    <cellStyle name="Accent5 2" xfId="79"/>
    <cellStyle name="Accent5 3" xfId="122"/>
    <cellStyle name="Accent6 2" xfId="80"/>
    <cellStyle name="Accent6 3" xfId="123"/>
    <cellStyle name="Bad 2" xfId="81"/>
    <cellStyle name="Bad 3" xfId="124"/>
    <cellStyle name="Calculation 2" xfId="82"/>
    <cellStyle name="Calculation 3" xfId="125"/>
    <cellStyle name="Check Cell 2" xfId="83"/>
    <cellStyle name="Check Cell 3" xfId="126"/>
    <cellStyle name="Comma 2" xfId="1"/>
    <cellStyle name="Comma 2 10" xfId="142"/>
    <cellStyle name="Comma 2 11" xfId="147"/>
    <cellStyle name="Comma 2 12" xfId="143"/>
    <cellStyle name="Comma 2 13" xfId="146"/>
    <cellStyle name="Comma 2 14" xfId="148"/>
    <cellStyle name="Comma 2 15" xfId="56"/>
    <cellStyle name="Comma 2 16" xfId="144"/>
    <cellStyle name="Comma 2 17" xfId="141"/>
    <cellStyle name="Comma 2 18" xfId="145"/>
    <cellStyle name="Comma 2 19" xfId="149"/>
    <cellStyle name="Comma 2 2" xfId="17"/>
    <cellStyle name="Comma 2 2 2" xfId="29"/>
    <cellStyle name="Comma 2 3" xfId="19"/>
    <cellStyle name="Comma 2 3 2" xfId="32"/>
    <cellStyle name="Comma 2 4" xfId="21"/>
    <cellStyle name="Comma 2 4 2" xfId="34"/>
    <cellStyle name="Comma 2 5" xfId="24"/>
    <cellStyle name="Comma 2 5 2" xfId="37"/>
    <cellStyle name="Comma 2 6" xfId="27"/>
    <cellStyle name="Comma 2 6 2" xfId="40"/>
    <cellStyle name="Comma 2 7" xfId="54"/>
    <cellStyle name="Comma 2 8" xfId="55"/>
    <cellStyle name="Comma 2 9" xfId="84"/>
    <cellStyle name="Comma 5" xfId="23"/>
    <cellStyle name="Comma 5 2" xfId="36"/>
    <cellStyle name="Comma 6" xfId="26"/>
    <cellStyle name="Comma 6 2" xfId="39"/>
    <cellStyle name="Explanatory Text 2" xfId="85"/>
    <cellStyle name="Explanatory Text 3" xfId="127"/>
    <cellStyle name="Good 2" xfId="86"/>
    <cellStyle name="Good 3" xfId="128"/>
    <cellStyle name="Heading 1 2" xfId="87"/>
    <cellStyle name="Heading 1 3" xfId="129"/>
    <cellStyle name="Heading 2 2" xfId="88"/>
    <cellStyle name="Heading 2 3" xfId="130"/>
    <cellStyle name="Heading 3 2" xfId="89"/>
    <cellStyle name="Heading 3 3" xfId="131"/>
    <cellStyle name="Heading 4 2" xfId="90"/>
    <cellStyle name="Heading 4 3" xfId="132"/>
    <cellStyle name="Input 2" xfId="91"/>
    <cellStyle name="Input 3" xfId="133"/>
    <cellStyle name="Linked Cell 2" xfId="92"/>
    <cellStyle name="Linked Cell 3" xfId="134"/>
    <cellStyle name="Neutral 2" xfId="93"/>
    <cellStyle name="Neutral 3" xfId="135"/>
    <cellStyle name="Normal" xfId="0" builtinId="0"/>
    <cellStyle name="Normal 10" xfId="2"/>
    <cellStyle name="Normal 11" xfId="3"/>
    <cellStyle name="Normal 12" xfId="4"/>
    <cellStyle name="Normal 13" xfId="5"/>
    <cellStyle name="Normal 14" xfId="6"/>
    <cellStyle name="Normal 15" xfId="7"/>
    <cellStyle name="Normal 16" xfId="8"/>
    <cellStyle name="Normal 2" xfId="9"/>
    <cellStyle name="Normal 2 2" xfId="18"/>
    <cellStyle name="Normal 2 2 10" xfId="53"/>
    <cellStyle name="Normal 2 2 2" xfId="30"/>
    <cellStyle name="Normal 2 2 3" xfId="46"/>
    <cellStyle name="Normal 2 2 4" xfId="47"/>
    <cellStyle name="Normal 2 2 5" xfId="48"/>
    <cellStyle name="Normal 2 2 6" xfId="49"/>
    <cellStyle name="Normal 2 2 7" xfId="51"/>
    <cellStyle name="Normal 2 2 8" xfId="50"/>
    <cellStyle name="Normal 2 2 9" xfId="52"/>
    <cellStyle name="Normal 2 3" xfId="20"/>
    <cellStyle name="Normal 2 3 2" xfId="33"/>
    <cellStyle name="Normal 2 4" xfId="22"/>
    <cellStyle name="Normal 2 4 2" xfId="35"/>
    <cellStyle name="Normal 2 5" xfId="25"/>
    <cellStyle name="Normal 2 5 2" xfId="38"/>
    <cellStyle name="Normal 2 6" xfId="28"/>
    <cellStyle name="Normal 2 6 2" xfId="41"/>
    <cellStyle name="Normal 23" xfId="43"/>
    <cellStyle name="Normal 26" xfId="44"/>
    <cellStyle name="Normal 3" xfId="10"/>
    <cellStyle name="Normal 3 2" xfId="31"/>
    <cellStyle name="Normal 30" xfId="42"/>
    <cellStyle name="Normal 33" xfId="45"/>
    <cellStyle name="Normal 4" xfId="11"/>
    <cellStyle name="Normal 5" xfId="12"/>
    <cellStyle name="Normal 6" xfId="13"/>
    <cellStyle name="Normal 7" xfId="14"/>
    <cellStyle name="Normal 8" xfId="15"/>
    <cellStyle name="Normal 9" xfId="16"/>
    <cellStyle name="Normal_Sheet1" xfId="94"/>
    <cellStyle name="Note 2" xfId="95"/>
    <cellStyle name="Note 3" xfId="136"/>
    <cellStyle name="Output 2" xfId="96"/>
    <cellStyle name="Output 3" xfId="137"/>
    <cellStyle name="Title 2" xfId="97"/>
    <cellStyle name="Title 3" xfId="138"/>
    <cellStyle name="Total 2" xfId="98"/>
    <cellStyle name="Total 3" xfId="139"/>
    <cellStyle name="Warning Text 2" xfId="99"/>
    <cellStyle name="Warning Text 3" xfId="14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tx>
            <c:strRef>
              <c:f>[1]Sheet4!$C$5</c:f>
              <c:strCache>
                <c:ptCount val="1"/>
                <c:pt idx="0">
                  <c:v>Number  of All Manufacturing Establishments by Industrial Group</c:v>
                </c:pt>
              </c:strCache>
            </c:strRef>
          </c:tx>
          <c:explosion val="25"/>
          <c:dLbls>
            <c:showVal val="1"/>
            <c:showLeaderLines val="1"/>
          </c:dLbls>
          <c:cat>
            <c:strRef>
              <c:f>[1]Sheet4!$B$6:$B$17</c:f>
              <c:strCache>
                <c:ptCount val="12"/>
                <c:pt idx="0">
                  <c:v> Food  and Beverages</c:v>
                </c:pt>
                <c:pt idx="1">
                  <c:v>Textiles</c:v>
                </c:pt>
                <c:pt idx="2">
                  <c:v> Leathers</c:v>
                </c:pt>
                <c:pt idx="3">
                  <c:v>Woods</c:v>
                </c:pt>
                <c:pt idx="4">
                  <c:v>Rubber and plastics</c:v>
                </c:pt>
                <c:pt idx="5">
                  <c:v>Metals</c:v>
                </c:pt>
                <c:pt idx="6">
                  <c:v>Non metallics</c:v>
                </c:pt>
                <c:pt idx="7">
                  <c:v>Chemicals</c:v>
                </c:pt>
                <c:pt idx="8">
                  <c:v>Fabricated metal products </c:v>
                </c:pt>
                <c:pt idx="9">
                  <c:v>Machinery and Equipments</c:v>
                </c:pt>
                <c:pt idx="10">
                  <c:v>Papers</c:v>
                </c:pt>
                <c:pt idx="11">
                  <c:v>Total Establishments</c:v>
                </c:pt>
              </c:strCache>
            </c:strRef>
          </c:cat>
          <c:val>
            <c:numRef>
              <c:f>[1]Sheet4!$C$6:$C$17</c:f>
              <c:numCache>
                <c:formatCode>General</c:formatCode>
                <c:ptCount val="12"/>
                <c:pt idx="0">
                  <c:v>958</c:v>
                </c:pt>
                <c:pt idx="1">
                  <c:v>29</c:v>
                </c:pt>
                <c:pt idx="2">
                  <c:v>21</c:v>
                </c:pt>
                <c:pt idx="3">
                  <c:v>65</c:v>
                </c:pt>
                <c:pt idx="4">
                  <c:v>81</c:v>
                </c:pt>
                <c:pt idx="5">
                  <c:v>70</c:v>
                </c:pt>
                <c:pt idx="6">
                  <c:v>60</c:v>
                </c:pt>
                <c:pt idx="7">
                  <c:v>45</c:v>
                </c:pt>
                <c:pt idx="8">
                  <c:v>6</c:v>
                </c:pt>
                <c:pt idx="9">
                  <c:v>33</c:v>
                </c:pt>
                <c:pt idx="10">
                  <c:v>11</c:v>
                </c:pt>
                <c:pt idx="11">
                  <c:v>1379</c:v>
                </c:pt>
              </c:numCache>
            </c:numRef>
          </c:val>
        </c:ser>
      </c:pie3DChart>
    </c:plotArea>
    <c:legend>
      <c:legendPos val="r"/>
      <c:layout>
        <c:manualLayout>
          <c:xMode val="edge"/>
          <c:yMode val="edge"/>
          <c:x val="0.65556102991924459"/>
          <c:y val="0.19168812155361312"/>
          <c:w val="0.32908388370839597"/>
          <c:h val="0.78530877218329365"/>
        </c:manualLayout>
      </c:layout>
    </c:legend>
    <c:plotVisOnly val="1"/>
  </c:chart>
  <c:printSettings>
    <c:headerFooter/>
    <c:pageMargins b="0.75000000000000222" l="0.70000000000000062" r="0.70000000000000062" t="0.75000000000000222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5</xdr:row>
      <xdr:rowOff>0</xdr:rowOff>
    </xdr:from>
    <xdr:to>
      <xdr:col>8</xdr:col>
      <xdr:colOff>219075</xdr:colOff>
      <xdr:row>32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1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  <sheetName val="Sheet4"/>
      <sheetName val="Sheet5"/>
    </sheetNames>
    <sheetDataSet>
      <sheetData sheetId="0"/>
      <sheetData sheetId="1"/>
      <sheetData sheetId="2"/>
      <sheetData sheetId="3">
        <row r="5">
          <cell r="C5" t="str">
            <v>Number  of All Manufacturing Establishments by Industrial Group</v>
          </cell>
        </row>
        <row r="6">
          <cell r="B6" t="str">
            <v xml:space="preserve"> Food  and Beverages</v>
          </cell>
          <cell r="C6">
            <v>958</v>
          </cell>
        </row>
        <row r="7">
          <cell r="B7" t="str">
            <v>Textiles</v>
          </cell>
          <cell r="C7">
            <v>29</v>
          </cell>
        </row>
        <row r="8">
          <cell r="B8" t="str">
            <v xml:space="preserve"> Leathers</v>
          </cell>
          <cell r="C8">
            <v>21</v>
          </cell>
        </row>
        <row r="9">
          <cell r="B9" t="str">
            <v>Woods</v>
          </cell>
          <cell r="C9">
            <v>65</v>
          </cell>
        </row>
        <row r="10">
          <cell r="B10" t="str">
            <v>Rubber and plastics</v>
          </cell>
          <cell r="C10">
            <v>81</v>
          </cell>
        </row>
        <row r="11">
          <cell r="B11" t="str">
            <v>Metals</v>
          </cell>
          <cell r="C11">
            <v>70</v>
          </cell>
        </row>
        <row r="12">
          <cell r="B12" t="str">
            <v>Non metallics</v>
          </cell>
          <cell r="C12">
            <v>60</v>
          </cell>
        </row>
        <row r="13">
          <cell r="B13" t="str">
            <v>Chemicals</v>
          </cell>
          <cell r="C13">
            <v>45</v>
          </cell>
        </row>
        <row r="14">
          <cell r="B14" t="str">
            <v xml:space="preserve">Fabricated metal products </v>
          </cell>
          <cell r="C14">
            <v>6</v>
          </cell>
        </row>
        <row r="15">
          <cell r="B15" t="str">
            <v>Machinery and Equipments</v>
          </cell>
          <cell r="C15">
            <v>33</v>
          </cell>
        </row>
        <row r="16">
          <cell r="B16" t="str">
            <v>Papers</v>
          </cell>
          <cell r="C16">
            <v>11</v>
          </cell>
        </row>
        <row r="17">
          <cell r="B17" t="str">
            <v>Total Establishments</v>
          </cell>
          <cell r="C17">
            <v>1379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view="pageBreakPreview" topLeftCell="B37" zoomScale="60" workbookViewId="0">
      <selection activeCell="B1" sqref="B1:G1"/>
    </sheetView>
  </sheetViews>
  <sheetFormatPr defaultRowHeight="24.75" customHeight="1"/>
  <cols>
    <col min="1" max="1" width="1" style="16" hidden="1" customWidth="1"/>
    <col min="2" max="2" width="47" style="16" customWidth="1"/>
    <col min="3" max="3" width="15.85546875" style="16" customWidth="1"/>
    <col min="4" max="4" width="16" style="16" customWidth="1"/>
    <col min="5" max="5" width="11" style="16" customWidth="1"/>
    <col min="6" max="6" width="9.140625" style="16"/>
    <col min="7" max="7" width="52.7109375" style="16" customWidth="1"/>
    <col min="8" max="16384" width="9.140625" style="16"/>
  </cols>
  <sheetData>
    <row r="1" spans="2:7" ht="24.75" customHeight="1">
      <c r="B1" s="166" t="s">
        <v>230</v>
      </c>
      <c r="C1" s="166"/>
      <c r="D1" s="166"/>
      <c r="E1" s="166"/>
      <c r="F1" s="166"/>
      <c r="G1" s="166"/>
    </row>
    <row r="2" spans="2:7" ht="24.75" customHeight="1">
      <c r="B2" s="166" t="s">
        <v>237</v>
      </c>
      <c r="C2" s="166"/>
      <c r="D2" s="166"/>
      <c r="E2" s="166"/>
      <c r="F2" s="166"/>
      <c r="G2" s="166"/>
    </row>
    <row r="3" spans="2:7" ht="24.75" customHeight="1">
      <c r="B3" s="167" t="s">
        <v>1</v>
      </c>
      <c r="C3" s="167"/>
      <c r="D3" s="167"/>
      <c r="E3" s="167"/>
      <c r="F3" s="167" t="s">
        <v>236</v>
      </c>
      <c r="G3" s="167"/>
    </row>
    <row r="4" spans="2:7" ht="24.75" customHeight="1">
      <c r="B4" s="170" t="s">
        <v>2</v>
      </c>
      <c r="C4" s="168" t="s">
        <v>530</v>
      </c>
      <c r="D4" s="168"/>
      <c r="E4" s="168"/>
      <c r="F4" s="169"/>
      <c r="G4" s="169"/>
    </row>
    <row r="5" spans="2:7" ht="24.75" customHeight="1">
      <c r="B5" s="170"/>
      <c r="C5" s="20" t="s">
        <v>232</v>
      </c>
      <c r="D5" s="20" t="s">
        <v>233</v>
      </c>
      <c r="E5" s="20" t="s">
        <v>52</v>
      </c>
      <c r="F5" s="169"/>
      <c r="G5" s="169"/>
    </row>
    <row r="6" spans="2:7" ht="24.75" customHeight="1">
      <c r="B6" s="13" t="s">
        <v>11</v>
      </c>
      <c r="C6" s="13"/>
      <c r="D6" s="13">
        <f>D7+D23+D24+D25+D26+D27+D34+D41+D42+D43</f>
        <v>582</v>
      </c>
      <c r="E6" s="13">
        <f>E7+E23+E24+E25+E26+E27+E34+E41+E42+E43</f>
        <v>582</v>
      </c>
      <c r="F6" s="171" t="s">
        <v>10</v>
      </c>
      <c r="G6" s="171"/>
    </row>
    <row r="7" spans="2:7" ht="24.75" customHeight="1">
      <c r="B7" s="21" t="s">
        <v>31</v>
      </c>
      <c r="C7" s="11"/>
      <c r="D7" s="11">
        <f>D8+D9+D10+D11+D12+D13+D14+D15+D16+D17+D18+D19+D20+D21+D22</f>
        <v>458</v>
      </c>
      <c r="E7" s="11">
        <f>D7+C7</f>
        <v>458</v>
      </c>
      <c r="F7" s="162" t="s">
        <v>62</v>
      </c>
      <c r="G7" s="162"/>
    </row>
    <row r="8" spans="2:7" ht="24.75" customHeight="1">
      <c r="B8" s="20" t="s">
        <v>217</v>
      </c>
      <c r="C8" s="12"/>
      <c r="D8" s="12">
        <v>50</v>
      </c>
      <c r="E8" s="12">
        <f>D8+C8</f>
        <v>50</v>
      </c>
      <c r="F8" s="163" t="s">
        <v>215</v>
      </c>
      <c r="G8" s="163"/>
    </row>
    <row r="9" spans="2:7" ht="24.75" customHeight="1">
      <c r="B9" s="20" t="s">
        <v>220</v>
      </c>
      <c r="C9" s="12"/>
      <c r="D9" s="12">
        <v>300</v>
      </c>
      <c r="E9" s="12">
        <f t="shared" ref="E9:E43" si="0">D9+C9</f>
        <v>300</v>
      </c>
      <c r="F9" s="163" t="s">
        <v>218</v>
      </c>
      <c r="G9" s="163"/>
    </row>
    <row r="10" spans="2:7" ht="24.75" customHeight="1">
      <c r="B10" s="20" t="s">
        <v>376</v>
      </c>
      <c r="C10" s="12"/>
      <c r="D10" s="12">
        <v>36</v>
      </c>
      <c r="E10" s="12">
        <f t="shared" si="0"/>
        <v>36</v>
      </c>
      <c r="F10" s="163" t="s">
        <v>179</v>
      </c>
      <c r="G10" s="163"/>
    </row>
    <row r="11" spans="2:7" ht="24.75" customHeight="1">
      <c r="B11" s="20" t="s">
        <v>202</v>
      </c>
      <c r="C11" s="12"/>
      <c r="D11" s="12">
        <v>27</v>
      </c>
      <c r="E11" s="12">
        <f t="shared" si="0"/>
        <v>27</v>
      </c>
      <c r="F11" s="163" t="s">
        <v>203</v>
      </c>
      <c r="G11" s="163"/>
    </row>
    <row r="12" spans="2:7" ht="24.75" customHeight="1">
      <c r="B12" s="20" t="s">
        <v>216</v>
      </c>
      <c r="C12" s="12"/>
      <c r="D12" s="12">
        <v>6</v>
      </c>
      <c r="E12" s="12">
        <f t="shared" si="0"/>
        <v>6</v>
      </c>
      <c r="F12" s="163" t="s">
        <v>219</v>
      </c>
      <c r="G12" s="163"/>
    </row>
    <row r="13" spans="2:7" ht="24.75" customHeight="1">
      <c r="B13" s="20" t="s">
        <v>209</v>
      </c>
      <c r="C13" s="12"/>
      <c r="D13" s="12">
        <v>7</v>
      </c>
      <c r="E13" s="12">
        <f t="shared" si="0"/>
        <v>7</v>
      </c>
      <c r="F13" s="163" t="s">
        <v>208</v>
      </c>
      <c r="G13" s="163"/>
    </row>
    <row r="14" spans="2:7" ht="24.75" customHeight="1">
      <c r="B14" s="20" t="s">
        <v>244</v>
      </c>
      <c r="C14" s="12"/>
      <c r="D14" s="12">
        <v>10</v>
      </c>
      <c r="E14" s="12">
        <f t="shared" si="0"/>
        <v>10</v>
      </c>
      <c r="F14" s="163" t="s">
        <v>243</v>
      </c>
      <c r="G14" s="163"/>
    </row>
    <row r="15" spans="2:7" ht="24.75" customHeight="1">
      <c r="B15" s="20" t="s">
        <v>272</v>
      </c>
      <c r="C15" s="12"/>
      <c r="D15" s="12">
        <v>1</v>
      </c>
      <c r="E15" s="12">
        <f t="shared" si="0"/>
        <v>1</v>
      </c>
      <c r="F15" s="150" t="s">
        <v>273</v>
      </c>
      <c r="G15" s="151"/>
    </row>
    <row r="16" spans="2:7" ht="24.75" customHeight="1">
      <c r="B16" s="20" t="s">
        <v>245</v>
      </c>
      <c r="C16" s="12"/>
      <c r="D16" s="12">
        <v>1</v>
      </c>
      <c r="E16" s="12">
        <f t="shared" si="0"/>
        <v>1</v>
      </c>
      <c r="F16" s="155" t="s">
        <v>277</v>
      </c>
      <c r="G16" s="155"/>
    </row>
    <row r="17" spans="2:7" ht="24.75" customHeight="1">
      <c r="B17" s="20" t="s">
        <v>55</v>
      </c>
      <c r="C17" s="12"/>
      <c r="D17" s="12">
        <v>11</v>
      </c>
      <c r="E17" s="12">
        <f t="shared" si="0"/>
        <v>11</v>
      </c>
      <c r="F17" s="155" t="s">
        <v>59</v>
      </c>
      <c r="G17" s="155"/>
    </row>
    <row r="18" spans="2:7" ht="24.75" customHeight="1">
      <c r="B18" s="20" t="s">
        <v>247</v>
      </c>
      <c r="C18" s="12"/>
      <c r="D18" s="12">
        <v>3</v>
      </c>
      <c r="E18" s="12">
        <f t="shared" si="0"/>
        <v>3</v>
      </c>
      <c r="F18" s="155" t="s">
        <v>246</v>
      </c>
      <c r="G18" s="155"/>
    </row>
    <row r="19" spans="2:7" ht="24.75" customHeight="1">
      <c r="B19" s="20" t="s">
        <v>238</v>
      </c>
      <c r="C19" s="12"/>
      <c r="D19" s="12">
        <v>1</v>
      </c>
      <c r="E19" s="12">
        <f t="shared" si="0"/>
        <v>1</v>
      </c>
      <c r="F19" s="155" t="s">
        <v>276</v>
      </c>
      <c r="G19" s="155"/>
    </row>
    <row r="20" spans="2:7" ht="24.75" customHeight="1">
      <c r="B20" s="20" t="s">
        <v>241</v>
      </c>
      <c r="C20" s="12"/>
      <c r="D20" s="12">
        <v>1</v>
      </c>
      <c r="E20" s="12">
        <f t="shared" si="0"/>
        <v>1</v>
      </c>
      <c r="F20" s="155" t="s">
        <v>242</v>
      </c>
      <c r="G20" s="155"/>
    </row>
    <row r="21" spans="2:7" ht="24.75" customHeight="1">
      <c r="B21" s="20" t="s">
        <v>248</v>
      </c>
      <c r="C21" s="12"/>
      <c r="D21" s="12">
        <v>2</v>
      </c>
      <c r="E21" s="12">
        <f t="shared" si="0"/>
        <v>2</v>
      </c>
      <c r="F21" s="163" t="s">
        <v>275</v>
      </c>
      <c r="G21" s="163"/>
    </row>
    <row r="22" spans="2:7" ht="24.75" customHeight="1">
      <c r="B22" s="20" t="s">
        <v>270</v>
      </c>
      <c r="C22" s="11"/>
      <c r="D22" s="12">
        <v>2</v>
      </c>
      <c r="E22" s="12">
        <f>D22+C22</f>
        <v>2</v>
      </c>
      <c r="F22" s="154" t="s">
        <v>271</v>
      </c>
      <c r="G22" s="154"/>
    </row>
    <row r="23" spans="2:7" ht="24.75" customHeight="1">
      <c r="B23" s="21" t="s">
        <v>60</v>
      </c>
      <c r="C23" s="11"/>
      <c r="D23" s="11">
        <v>5</v>
      </c>
      <c r="E23" s="11">
        <f t="shared" si="0"/>
        <v>5</v>
      </c>
      <c r="F23" s="162" t="s">
        <v>61</v>
      </c>
      <c r="G23" s="162"/>
    </row>
    <row r="24" spans="2:7" ht="24.75" customHeight="1">
      <c r="B24" s="21" t="s">
        <v>429</v>
      </c>
      <c r="C24" s="11"/>
      <c r="D24" s="12">
        <v>2</v>
      </c>
      <c r="E24" s="12">
        <f t="shared" si="0"/>
        <v>2</v>
      </c>
      <c r="F24" s="152" t="s">
        <v>63</v>
      </c>
      <c r="G24" s="153"/>
    </row>
    <row r="25" spans="2:7" ht="24.75" customHeight="1">
      <c r="B25" s="24" t="s">
        <v>520</v>
      </c>
      <c r="C25" s="12"/>
      <c r="D25" s="12">
        <v>46</v>
      </c>
      <c r="E25" s="12">
        <f t="shared" si="0"/>
        <v>46</v>
      </c>
      <c r="F25" s="164" t="s">
        <v>519</v>
      </c>
      <c r="G25" s="165"/>
    </row>
    <row r="26" spans="2:7" ht="24.75" customHeight="1">
      <c r="B26" s="21" t="s">
        <v>214</v>
      </c>
      <c r="C26" s="11"/>
      <c r="D26" s="12">
        <v>20</v>
      </c>
      <c r="E26" s="12">
        <f t="shared" si="0"/>
        <v>20</v>
      </c>
      <c r="F26" s="152" t="s">
        <v>33</v>
      </c>
      <c r="G26" s="153"/>
    </row>
    <row r="27" spans="2:7" ht="24.75" customHeight="1">
      <c r="B27" s="21" t="s">
        <v>37</v>
      </c>
      <c r="C27" s="11"/>
      <c r="D27" s="12">
        <f>D28+D29+D30+D31</f>
        <v>17</v>
      </c>
      <c r="E27" s="12">
        <f t="shared" si="0"/>
        <v>17</v>
      </c>
      <c r="F27" s="152" t="s">
        <v>38</v>
      </c>
      <c r="G27" s="153"/>
    </row>
    <row r="28" spans="2:7" ht="24.75" customHeight="1">
      <c r="B28" s="20" t="s">
        <v>56</v>
      </c>
      <c r="C28" s="12"/>
      <c r="D28" s="12">
        <v>14</v>
      </c>
      <c r="E28" s="12">
        <f t="shared" si="0"/>
        <v>14</v>
      </c>
      <c r="F28" s="163" t="s">
        <v>250</v>
      </c>
      <c r="G28" s="163"/>
    </row>
    <row r="29" spans="2:7" ht="24.75" customHeight="1">
      <c r="B29" s="20" t="s">
        <v>57</v>
      </c>
      <c r="C29" s="12"/>
      <c r="D29" s="12">
        <v>1</v>
      </c>
      <c r="E29" s="12">
        <f t="shared" si="0"/>
        <v>1</v>
      </c>
      <c r="F29" s="163" t="s">
        <v>251</v>
      </c>
      <c r="G29" s="163"/>
    </row>
    <row r="30" spans="2:7" ht="24.75" customHeight="1">
      <c r="B30" s="20" t="s">
        <v>71</v>
      </c>
      <c r="C30" s="12"/>
      <c r="D30" s="12">
        <v>1</v>
      </c>
      <c r="E30" s="12">
        <f t="shared" si="0"/>
        <v>1</v>
      </c>
      <c r="F30" s="163" t="s">
        <v>198</v>
      </c>
      <c r="G30" s="163"/>
    </row>
    <row r="31" spans="2:7" ht="24.75" customHeight="1">
      <c r="B31" s="20" t="s">
        <v>268</v>
      </c>
      <c r="C31" s="12"/>
      <c r="D31" s="12">
        <v>1</v>
      </c>
      <c r="E31" s="12">
        <f t="shared" si="0"/>
        <v>1</v>
      </c>
      <c r="F31" s="163" t="s">
        <v>269</v>
      </c>
      <c r="G31" s="163"/>
    </row>
    <row r="34" spans="2:7" ht="24.75" customHeight="1">
      <c r="B34" s="21" t="s">
        <v>213</v>
      </c>
      <c r="C34" s="11"/>
      <c r="D34" s="12">
        <f>D35+D36+D37+D38+D39+D40</f>
        <v>7</v>
      </c>
      <c r="E34" s="12">
        <f t="shared" si="0"/>
        <v>7</v>
      </c>
      <c r="F34" s="152" t="s">
        <v>4</v>
      </c>
      <c r="G34" s="153"/>
    </row>
    <row r="35" spans="2:7" ht="24.75" customHeight="1">
      <c r="B35" s="20" t="s">
        <v>256</v>
      </c>
      <c r="C35" s="12"/>
      <c r="D35" s="12">
        <v>1</v>
      </c>
      <c r="E35" s="12">
        <f t="shared" si="0"/>
        <v>1</v>
      </c>
      <c r="F35" s="20" t="s">
        <v>253</v>
      </c>
      <c r="G35" s="20"/>
    </row>
    <row r="36" spans="2:7" ht="24.75" customHeight="1">
      <c r="B36" s="20" t="s">
        <v>254</v>
      </c>
      <c r="C36" s="12"/>
      <c r="D36" s="12">
        <v>1</v>
      </c>
      <c r="E36" s="12">
        <f t="shared" si="0"/>
        <v>1</v>
      </c>
      <c r="F36" s="20" t="s">
        <v>255</v>
      </c>
      <c r="G36" s="20"/>
    </row>
    <row r="37" spans="2:7" ht="24.75" customHeight="1">
      <c r="B37" s="20" t="s">
        <v>257</v>
      </c>
      <c r="C37" s="12"/>
      <c r="D37" s="12">
        <v>2</v>
      </c>
      <c r="E37" s="12">
        <f t="shared" si="0"/>
        <v>2</v>
      </c>
      <c r="F37" s="20" t="s">
        <v>258</v>
      </c>
      <c r="G37" s="20"/>
    </row>
    <row r="38" spans="2:7" ht="24.75" customHeight="1">
      <c r="B38" s="20" t="s">
        <v>259</v>
      </c>
      <c r="C38" s="12"/>
      <c r="D38" s="12">
        <v>1</v>
      </c>
      <c r="E38" s="12">
        <f t="shared" si="0"/>
        <v>1</v>
      </c>
      <c r="F38" s="20" t="s">
        <v>260</v>
      </c>
      <c r="G38" s="20"/>
    </row>
    <row r="39" spans="2:7" ht="24.75" customHeight="1">
      <c r="B39" s="20" t="s">
        <v>262</v>
      </c>
      <c r="C39" s="12"/>
      <c r="D39" s="12">
        <v>1</v>
      </c>
      <c r="E39" s="12">
        <f t="shared" si="0"/>
        <v>1</v>
      </c>
      <c r="F39" s="20" t="s">
        <v>261</v>
      </c>
      <c r="G39" s="20"/>
    </row>
    <row r="40" spans="2:7" ht="24.75" customHeight="1">
      <c r="B40" s="20" t="s">
        <v>274</v>
      </c>
      <c r="C40" s="12"/>
      <c r="D40" s="12">
        <v>1</v>
      </c>
      <c r="E40" s="12">
        <f t="shared" si="0"/>
        <v>1</v>
      </c>
      <c r="F40" s="20" t="s">
        <v>267</v>
      </c>
      <c r="G40" s="20"/>
    </row>
    <row r="41" spans="2:7" ht="24.75" customHeight="1">
      <c r="B41" s="25" t="s">
        <v>430</v>
      </c>
      <c r="C41" s="12"/>
      <c r="D41" s="12">
        <v>1</v>
      </c>
      <c r="E41" s="12">
        <f t="shared" si="0"/>
        <v>1</v>
      </c>
      <c r="F41" s="164" t="s">
        <v>431</v>
      </c>
      <c r="G41" s="165"/>
    </row>
    <row r="42" spans="2:7" ht="24.75" customHeight="1">
      <c r="B42" s="21" t="s">
        <v>70</v>
      </c>
      <c r="C42" s="12"/>
      <c r="D42" s="12">
        <v>10</v>
      </c>
      <c r="E42" s="12">
        <f t="shared" si="0"/>
        <v>10</v>
      </c>
      <c r="F42" s="152" t="s">
        <v>69</v>
      </c>
      <c r="G42" s="153"/>
    </row>
    <row r="43" spans="2:7" ht="24.75" customHeight="1">
      <c r="B43" s="21" t="s">
        <v>34</v>
      </c>
      <c r="C43" s="12"/>
      <c r="D43" s="12">
        <v>16</v>
      </c>
      <c r="E43" s="12">
        <f t="shared" si="0"/>
        <v>16</v>
      </c>
      <c r="F43" s="152" t="s">
        <v>35</v>
      </c>
      <c r="G43" s="153"/>
    </row>
    <row r="44" spans="2:7" ht="24.75" customHeight="1">
      <c r="B44" s="156"/>
      <c r="C44" s="20" t="s">
        <v>234</v>
      </c>
      <c r="D44" s="20" t="s">
        <v>235</v>
      </c>
      <c r="E44" s="20" t="s">
        <v>85</v>
      </c>
      <c r="F44" s="158" t="s">
        <v>231</v>
      </c>
      <c r="G44" s="159"/>
    </row>
    <row r="45" spans="2:7" ht="24.75" customHeight="1">
      <c r="B45" s="157"/>
      <c r="C45" s="172" t="s">
        <v>86</v>
      </c>
      <c r="D45" s="173"/>
      <c r="E45" s="174"/>
      <c r="F45" s="160"/>
      <c r="G45" s="161"/>
    </row>
    <row r="46" spans="2:7" ht="24.75" customHeight="1">
      <c r="B46" s="148" t="s">
        <v>278</v>
      </c>
      <c r="C46" s="148"/>
      <c r="D46" s="148"/>
      <c r="E46" s="148"/>
      <c r="F46" s="148"/>
      <c r="G46" s="148"/>
    </row>
    <row r="47" spans="2:7" ht="24.75" customHeight="1">
      <c r="B47" s="149" t="s">
        <v>397</v>
      </c>
      <c r="C47" s="149"/>
      <c r="D47" s="149"/>
    </row>
    <row r="48" spans="2:7" ht="24.75" customHeight="1">
      <c r="B48" s="26"/>
      <c r="C48" s="26"/>
      <c r="D48" s="26"/>
      <c r="E48" s="26"/>
    </row>
    <row r="49" spans="2:5" ht="24.75" customHeight="1">
      <c r="B49" s="26"/>
      <c r="C49" s="26"/>
      <c r="D49" s="26"/>
      <c r="E49" s="26"/>
    </row>
  </sheetData>
  <mergeCells count="42">
    <mergeCell ref="F25:G25"/>
    <mergeCell ref="F30:G30"/>
    <mergeCell ref="F34:G34"/>
    <mergeCell ref="C45:E45"/>
    <mergeCell ref="F13:G13"/>
    <mergeCell ref="F24:G24"/>
    <mergeCell ref="F17:G17"/>
    <mergeCell ref="F19:G19"/>
    <mergeCell ref="F20:G20"/>
    <mergeCell ref="F14:G14"/>
    <mergeCell ref="F18:G18"/>
    <mergeCell ref="F21:G21"/>
    <mergeCell ref="B1:G1"/>
    <mergeCell ref="B2:G2"/>
    <mergeCell ref="B3:E3"/>
    <mergeCell ref="F3:G3"/>
    <mergeCell ref="F12:G12"/>
    <mergeCell ref="F7:G7"/>
    <mergeCell ref="F10:G10"/>
    <mergeCell ref="F8:G8"/>
    <mergeCell ref="F9:G9"/>
    <mergeCell ref="F11:G11"/>
    <mergeCell ref="C4:E4"/>
    <mergeCell ref="F4:G5"/>
    <mergeCell ref="B4:B5"/>
    <mergeCell ref="F6:G6"/>
    <mergeCell ref="B46:G46"/>
    <mergeCell ref="B47:D47"/>
    <mergeCell ref="F15:G15"/>
    <mergeCell ref="F42:G42"/>
    <mergeCell ref="F22:G22"/>
    <mergeCell ref="F16:G16"/>
    <mergeCell ref="B44:B45"/>
    <mergeCell ref="F44:G45"/>
    <mergeCell ref="F23:G23"/>
    <mergeCell ref="F26:G26"/>
    <mergeCell ref="F43:G43"/>
    <mergeCell ref="F27:G27"/>
    <mergeCell ref="F28:G28"/>
    <mergeCell ref="F29:G29"/>
    <mergeCell ref="F41:G41"/>
    <mergeCell ref="F31:G31"/>
  </mergeCells>
  <pageMargins left="0.7" right="0.7" top="0.75" bottom="0.75" header="0.3" footer="0.3"/>
  <pageSetup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3:N86"/>
  <sheetViews>
    <sheetView view="pageBreakPreview" topLeftCell="A64" zoomScale="60" zoomScaleNormal="75" workbookViewId="0">
      <selection activeCell="F30" sqref="F30"/>
    </sheetView>
  </sheetViews>
  <sheetFormatPr defaultRowHeight="21.75" customHeight="1"/>
  <cols>
    <col min="1" max="1" width="26.140625" style="28" customWidth="1"/>
    <col min="2" max="2" width="17" style="28" customWidth="1"/>
    <col min="3" max="3" width="12.140625" style="28" customWidth="1"/>
    <col min="4" max="4" width="12.5703125" style="28" customWidth="1"/>
    <col min="5" max="5" width="13.5703125" style="28" customWidth="1"/>
    <col min="6" max="6" width="20.85546875" style="28" customWidth="1"/>
    <col min="7" max="7" width="11.85546875" style="28" customWidth="1"/>
    <col min="8" max="8" width="13.85546875" style="28" customWidth="1"/>
    <col min="9" max="9" width="22.5703125" style="28" customWidth="1"/>
    <col min="10" max="10" width="15.85546875" style="28" customWidth="1"/>
    <col min="11" max="11" width="19.28515625" style="28" customWidth="1"/>
    <col min="12" max="12" width="14.85546875" style="28" customWidth="1"/>
    <col min="13" max="13" width="25.42578125" style="28" customWidth="1"/>
    <col min="14" max="16384" width="9.140625" style="28"/>
  </cols>
  <sheetData>
    <row r="3" spans="1:14" ht="21.75" customHeight="1">
      <c r="A3" s="176" t="s">
        <v>595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  <c r="M3" s="176"/>
    </row>
    <row r="4" spans="1:14" ht="21.75" customHeight="1">
      <c r="A4" s="176" t="s">
        <v>596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</row>
    <row r="5" spans="1:14" s="53" customFormat="1" ht="21.75" customHeight="1">
      <c r="A5" s="216" t="s">
        <v>393</v>
      </c>
      <c r="B5" s="216"/>
      <c r="C5" s="216" t="s">
        <v>394</v>
      </c>
      <c r="D5" s="216"/>
      <c r="E5" s="216"/>
      <c r="F5" s="216"/>
      <c r="G5" s="216"/>
      <c r="H5" s="216"/>
      <c r="I5" s="216"/>
      <c r="J5" s="216"/>
      <c r="K5" s="216"/>
      <c r="L5" s="216"/>
      <c r="M5" s="216"/>
    </row>
    <row r="6" spans="1:14" ht="50.25" customHeight="1">
      <c r="A6" s="30" t="s">
        <v>44</v>
      </c>
      <c r="B6" s="30" t="s">
        <v>571</v>
      </c>
      <c r="C6" s="30" t="s">
        <v>593</v>
      </c>
      <c r="D6" s="30" t="s">
        <v>224</v>
      </c>
      <c r="E6" s="30" t="s">
        <v>534</v>
      </c>
      <c r="F6" s="30" t="s">
        <v>573</v>
      </c>
      <c r="G6" s="30" t="s">
        <v>535</v>
      </c>
      <c r="H6" s="30" t="s">
        <v>594</v>
      </c>
      <c r="I6" s="30" t="s">
        <v>574</v>
      </c>
      <c r="J6" s="30" t="s">
        <v>355</v>
      </c>
      <c r="K6" s="30" t="s">
        <v>537</v>
      </c>
      <c r="L6" s="30" t="s">
        <v>575</v>
      </c>
      <c r="M6" s="78"/>
    </row>
    <row r="7" spans="1:14" ht="21.75" customHeight="1">
      <c r="A7" s="30" t="s">
        <v>5</v>
      </c>
      <c r="B7" s="31">
        <v>1</v>
      </c>
      <c r="C7" s="31" t="s">
        <v>249</v>
      </c>
      <c r="D7" s="31" t="s">
        <v>249</v>
      </c>
      <c r="E7" s="31" t="s">
        <v>249</v>
      </c>
      <c r="F7" s="31" t="s">
        <v>249</v>
      </c>
      <c r="G7" s="31" t="s">
        <v>249</v>
      </c>
      <c r="H7" s="31" t="s">
        <v>249</v>
      </c>
      <c r="I7" s="31" t="s">
        <v>249</v>
      </c>
      <c r="J7" s="31" t="s">
        <v>249</v>
      </c>
      <c r="K7" s="31" t="s">
        <v>249</v>
      </c>
      <c r="L7" s="31" t="s">
        <v>249</v>
      </c>
      <c r="M7" s="33" t="s">
        <v>19</v>
      </c>
    </row>
    <row r="8" spans="1:14" ht="21.75" customHeight="1">
      <c r="A8" s="30" t="s">
        <v>18</v>
      </c>
      <c r="B8" s="31" t="s">
        <v>249</v>
      </c>
      <c r="C8" s="31" t="s">
        <v>249</v>
      </c>
      <c r="D8" s="31" t="s">
        <v>249</v>
      </c>
      <c r="E8" s="31">
        <v>1</v>
      </c>
      <c r="F8" s="31" t="s">
        <v>249</v>
      </c>
      <c r="G8" s="31" t="s">
        <v>249</v>
      </c>
      <c r="H8" s="31" t="s">
        <v>249</v>
      </c>
      <c r="I8" s="31" t="s">
        <v>249</v>
      </c>
      <c r="J8" s="31" t="s">
        <v>249</v>
      </c>
      <c r="K8" s="31" t="s">
        <v>249</v>
      </c>
      <c r="L8" s="31" t="s">
        <v>249</v>
      </c>
      <c r="M8" s="33" t="s">
        <v>20</v>
      </c>
    </row>
    <row r="9" spans="1:14" ht="21.75" customHeight="1">
      <c r="A9" s="30" t="s">
        <v>6</v>
      </c>
      <c r="B9" s="31" t="s">
        <v>249</v>
      </c>
      <c r="C9" s="31" t="s">
        <v>249</v>
      </c>
      <c r="D9" s="31" t="s">
        <v>249</v>
      </c>
      <c r="E9" s="31" t="s">
        <v>249</v>
      </c>
      <c r="F9" s="31" t="s">
        <v>249</v>
      </c>
      <c r="G9" s="31" t="s">
        <v>249</v>
      </c>
      <c r="H9" s="31" t="s">
        <v>249</v>
      </c>
      <c r="I9" s="31" t="s">
        <v>249</v>
      </c>
      <c r="J9" s="31" t="s">
        <v>249</v>
      </c>
      <c r="K9" s="31" t="s">
        <v>249</v>
      </c>
      <c r="L9" s="31" t="s">
        <v>249</v>
      </c>
      <c r="M9" s="33" t="s">
        <v>21</v>
      </c>
    </row>
    <row r="10" spans="1:14" ht="21.75" customHeight="1">
      <c r="A10" s="30" t="s">
        <v>379</v>
      </c>
      <c r="B10" s="31" t="s">
        <v>249</v>
      </c>
      <c r="C10" s="31" t="s">
        <v>249</v>
      </c>
      <c r="D10" s="31"/>
      <c r="E10" s="31" t="s">
        <v>249</v>
      </c>
      <c r="F10" s="31" t="s">
        <v>249</v>
      </c>
      <c r="G10" s="31" t="s">
        <v>249</v>
      </c>
      <c r="H10" s="31" t="s">
        <v>249</v>
      </c>
      <c r="I10" s="31" t="s">
        <v>249</v>
      </c>
      <c r="J10" s="31" t="s">
        <v>249</v>
      </c>
      <c r="K10" s="31" t="s">
        <v>249</v>
      </c>
      <c r="L10" s="31" t="s">
        <v>249</v>
      </c>
      <c r="M10" s="33" t="s">
        <v>22</v>
      </c>
    </row>
    <row r="11" spans="1:14" ht="42.75" customHeight="1">
      <c r="A11" s="30" t="s">
        <v>374</v>
      </c>
      <c r="B11" s="31">
        <v>1</v>
      </c>
      <c r="C11" s="31" t="s">
        <v>249</v>
      </c>
      <c r="D11" s="31" t="s">
        <v>249</v>
      </c>
      <c r="E11" s="31" t="s">
        <v>249</v>
      </c>
      <c r="F11" s="31" t="s">
        <v>249</v>
      </c>
      <c r="G11" s="31" t="s">
        <v>249</v>
      </c>
      <c r="H11" s="31">
        <v>1</v>
      </c>
      <c r="I11" s="31" t="s">
        <v>249</v>
      </c>
      <c r="J11" s="31" t="s">
        <v>249</v>
      </c>
      <c r="K11" s="31" t="s">
        <v>249</v>
      </c>
      <c r="L11" s="31" t="s">
        <v>249</v>
      </c>
      <c r="M11" s="33" t="s">
        <v>513</v>
      </c>
    </row>
    <row r="12" spans="1:14" ht="21.75" customHeight="1">
      <c r="A12" s="30" t="s">
        <v>7</v>
      </c>
      <c r="B12" s="31" t="s">
        <v>249</v>
      </c>
      <c r="C12" s="31" t="s">
        <v>249</v>
      </c>
      <c r="D12" s="31" t="s">
        <v>249</v>
      </c>
      <c r="E12" s="31" t="s">
        <v>249</v>
      </c>
      <c r="F12" s="31" t="s">
        <v>249</v>
      </c>
      <c r="G12" s="31" t="s">
        <v>249</v>
      </c>
      <c r="H12" s="31" t="s">
        <v>249</v>
      </c>
      <c r="I12" s="31" t="s">
        <v>249</v>
      </c>
      <c r="J12" s="31" t="s">
        <v>249</v>
      </c>
      <c r="K12" s="31" t="s">
        <v>249</v>
      </c>
      <c r="L12" s="31" t="s">
        <v>249</v>
      </c>
      <c r="M12" s="33" t="s">
        <v>23</v>
      </c>
    </row>
    <row r="13" spans="1:14" ht="21.75" customHeight="1">
      <c r="A13" s="30" t="s">
        <v>204</v>
      </c>
      <c r="B13" s="31" t="s">
        <v>249</v>
      </c>
      <c r="C13" s="31" t="s">
        <v>249</v>
      </c>
      <c r="D13" s="31" t="s">
        <v>249</v>
      </c>
      <c r="E13" s="31" t="s">
        <v>249</v>
      </c>
      <c r="F13" s="31" t="s">
        <v>249</v>
      </c>
      <c r="G13" s="31" t="s">
        <v>249</v>
      </c>
      <c r="H13" s="31" t="s">
        <v>249</v>
      </c>
      <c r="I13" s="31" t="s">
        <v>249</v>
      </c>
      <c r="J13" s="31" t="s">
        <v>249</v>
      </c>
      <c r="K13" s="31" t="s">
        <v>249</v>
      </c>
      <c r="L13" s="31" t="s">
        <v>249</v>
      </c>
      <c r="M13" s="33" t="s">
        <v>24</v>
      </c>
    </row>
    <row r="14" spans="1:14" ht="21.75" customHeight="1">
      <c r="A14" s="30" t="s">
        <v>12</v>
      </c>
      <c r="B14" s="31" t="s">
        <v>249</v>
      </c>
      <c r="C14" s="31" t="s">
        <v>249</v>
      </c>
      <c r="D14" s="31" t="s">
        <v>249</v>
      </c>
      <c r="E14" s="31" t="s">
        <v>249</v>
      </c>
      <c r="F14" s="31" t="s">
        <v>249</v>
      </c>
      <c r="G14" s="31" t="s">
        <v>249</v>
      </c>
      <c r="H14" s="31" t="s">
        <v>249</v>
      </c>
      <c r="I14" s="31" t="s">
        <v>249</v>
      </c>
      <c r="J14" s="31" t="s">
        <v>249</v>
      </c>
      <c r="K14" s="31" t="s">
        <v>249</v>
      </c>
      <c r="L14" s="31" t="s">
        <v>249</v>
      </c>
      <c r="M14" s="33" t="s">
        <v>25</v>
      </c>
    </row>
    <row r="15" spans="1:14" ht="21.75" customHeight="1">
      <c r="A15" s="30" t="s">
        <v>436</v>
      </c>
      <c r="B15" s="31">
        <v>1</v>
      </c>
      <c r="C15" s="31" t="s">
        <v>249</v>
      </c>
      <c r="D15" s="31" t="s">
        <v>249</v>
      </c>
      <c r="E15" s="31" t="s">
        <v>249</v>
      </c>
      <c r="F15" s="31" t="s">
        <v>249</v>
      </c>
      <c r="G15" s="31" t="s">
        <v>249</v>
      </c>
      <c r="H15" s="31" t="s">
        <v>249</v>
      </c>
      <c r="I15" s="31" t="s">
        <v>249</v>
      </c>
      <c r="J15" s="31" t="s">
        <v>249</v>
      </c>
      <c r="K15" s="31" t="s">
        <v>249</v>
      </c>
      <c r="L15" s="31" t="s">
        <v>249</v>
      </c>
      <c r="M15" s="33" t="s">
        <v>196</v>
      </c>
    </row>
    <row r="16" spans="1:14" ht="21.75" customHeight="1">
      <c r="A16" s="30" t="s">
        <v>205</v>
      </c>
      <c r="B16" s="31">
        <v>1</v>
      </c>
      <c r="C16" s="31" t="s">
        <v>249</v>
      </c>
      <c r="D16" s="31" t="s">
        <v>249</v>
      </c>
      <c r="E16" s="31" t="s">
        <v>249</v>
      </c>
      <c r="F16" s="31" t="s">
        <v>249</v>
      </c>
      <c r="G16" s="31" t="s">
        <v>249</v>
      </c>
      <c r="H16" s="31" t="s">
        <v>249</v>
      </c>
      <c r="I16" s="31" t="s">
        <v>249</v>
      </c>
      <c r="J16" s="31" t="s">
        <v>249</v>
      </c>
      <c r="K16" s="31" t="s">
        <v>249</v>
      </c>
      <c r="L16" s="31" t="s">
        <v>249</v>
      </c>
      <c r="M16" s="34" t="s">
        <v>382</v>
      </c>
    </row>
    <row r="17" spans="1:13" ht="21.75" customHeight="1">
      <c r="A17" s="30" t="s">
        <v>14</v>
      </c>
      <c r="B17" s="31" t="s">
        <v>249</v>
      </c>
      <c r="C17" s="31" t="s">
        <v>249</v>
      </c>
      <c r="D17" s="31" t="s">
        <v>249</v>
      </c>
      <c r="E17" s="31" t="s">
        <v>249</v>
      </c>
      <c r="F17" s="31" t="s">
        <v>249</v>
      </c>
      <c r="G17" s="31" t="s">
        <v>249</v>
      </c>
      <c r="H17" s="31" t="s">
        <v>249</v>
      </c>
      <c r="I17" s="31" t="s">
        <v>249</v>
      </c>
      <c r="J17" s="31" t="s">
        <v>249</v>
      </c>
      <c r="K17" s="31" t="s">
        <v>249</v>
      </c>
      <c r="L17" s="31" t="s">
        <v>249</v>
      </c>
      <c r="M17" s="33" t="s">
        <v>26</v>
      </c>
    </row>
    <row r="18" spans="1:13" ht="21.75" customHeight="1">
      <c r="A18" s="30" t="s">
        <v>92</v>
      </c>
      <c r="B18" s="31" t="s">
        <v>249</v>
      </c>
      <c r="C18" s="31" t="s">
        <v>249</v>
      </c>
      <c r="D18" s="31" t="s">
        <v>249</v>
      </c>
      <c r="E18" s="31" t="s">
        <v>249</v>
      </c>
      <c r="F18" s="31" t="s">
        <v>249</v>
      </c>
      <c r="G18" s="31" t="s">
        <v>249</v>
      </c>
      <c r="H18" s="31" t="s">
        <v>249</v>
      </c>
      <c r="I18" s="31" t="s">
        <v>249</v>
      </c>
      <c r="J18" s="31" t="s">
        <v>249</v>
      </c>
      <c r="K18" s="31" t="s">
        <v>249</v>
      </c>
      <c r="L18" s="31" t="s">
        <v>249</v>
      </c>
      <c r="M18" s="33" t="s">
        <v>372</v>
      </c>
    </row>
    <row r="19" spans="1:13" ht="21.75" customHeight="1">
      <c r="A19" s="30" t="s">
        <v>15</v>
      </c>
      <c r="B19" s="31">
        <v>3</v>
      </c>
      <c r="C19" s="31" t="s">
        <v>249</v>
      </c>
      <c r="D19" s="31">
        <v>1</v>
      </c>
      <c r="E19" s="31" t="s">
        <v>249</v>
      </c>
      <c r="F19" s="31" t="s">
        <v>249</v>
      </c>
      <c r="G19" s="31" t="s">
        <v>249</v>
      </c>
      <c r="H19" s="31" t="s">
        <v>249</v>
      </c>
      <c r="I19" s="31" t="s">
        <v>249</v>
      </c>
      <c r="J19" s="31">
        <v>1</v>
      </c>
      <c r="K19" s="31" t="s">
        <v>249</v>
      </c>
      <c r="L19" s="31" t="s">
        <v>249</v>
      </c>
      <c r="M19" s="33" t="s">
        <v>27</v>
      </c>
    </row>
    <row r="20" spans="1:13" ht="21.75" customHeight="1">
      <c r="A20" s="30" t="s">
        <v>17</v>
      </c>
      <c r="B20" s="31" t="s">
        <v>249</v>
      </c>
      <c r="C20" s="31" t="s">
        <v>249</v>
      </c>
      <c r="D20" s="31" t="s">
        <v>249</v>
      </c>
      <c r="E20" s="31" t="s">
        <v>249</v>
      </c>
      <c r="F20" s="31" t="s">
        <v>249</v>
      </c>
      <c r="G20" s="31" t="s">
        <v>249</v>
      </c>
      <c r="H20" s="31" t="s">
        <v>249</v>
      </c>
      <c r="I20" s="31" t="s">
        <v>249</v>
      </c>
      <c r="J20" s="31" t="s">
        <v>249</v>
      </c>
      <c r="K20" s="31" t="s">
        <v>249</v>
      </c>
      <c r="L20" s="31" t="s">
        <v>249</v>
      </c>
      <c r="M20" s="33" t="s">
        <v>197</v>
      </c>
    </row>
    <row r="21" spans="1:13" ht="21.75" customHeight="1">
      <c r="A21" s="30" t="s">
        <v>16</v>
      </c>
      <c r="B21" s="31" t="s">
        <v>249</v>
      </c>
      <c r="C21" s="31" t="s">
        <v>249</v>
      </c>
      <c r="D21" s="31" t="s">
        <v>249</v>
      </c>
      <c r="E21" s="31" t="s">
        <v>249</v>
      </c>
      <c r="F21" s="31" t="s">
        <v>249</v>
      </c>
      <c r="G21" s="31" t="s">
        <v>249</v>
      </c>
      <c r="H21" s="31" t="s">
        <v>249</v>
      </c>
      <c r="I21" s="31" t="s">
        <v>249</v>
      </c>
      <c r="J21" s="31" t="s">
        <v>249</v>
      </c>
      <c r="K21" s="31" t="s">
        <v>249</v>
      </c>
      <c r="L21" s="31" t="s">
        <v>249</v>
      </c>
      <c r="M21" s="33" t="s">
        <v>28</v>
      </c>
    </row>
    <row r="22" spans="1:13" ht="21.75" customHeight="1">
      <c r="A22" s="30" t="s">
        <v>88</v>
      </c>
      <c r="B22" s="31" t="s">
        <v>249</v>
      </c>
      <c r="C22" s="31" t="s">
        <v>249</v>
      </c>
      <c r="D22" s="31" t="s">
        <v>249</v>
      </c>
      <c r="E22" s="31" t="s">
        <v>249</v>
      </c>
      <c r="F22" s="31" t="s">
        <v>249</v>
      </c>
      <c r="G22" s="31" t="s">
        <v>249</v>
      </c>
      <c r="H22" s="31">
        <v>1</v>
      </c>
      <c r="I22" s="31" t="s">
        <v>249</v>
      </c>
      <c r="J22" s="31" t="s">
        <v>249</v>
      </c>
      <c r="K22" s="31" t="s">
        <v>249</v>
      </c>
      <c r="L22" s="31" t="s">
        <v>249</v>
      </c>
      <c r="M22" s="33" t="s">
        <v>29</v>
      </c>
    </row>
    <row r="23" spans="1:13" ht="21.75" customHeight="1">
      <c r="A23" s="30" t="s">
        <v>206</v>
      </c>
      <c r="B23" s="31">
        <v>2</v>
      </c>
      <c r="C23" s="31" t="s">
        <v>249</v>
      </c>
      <c r="D23" s="31" t="s">
        <v>249</v>
      </c>
      <c r="E23" s="31" t="s">
        <v>249</v>
      </c>
      <c r="F23" s="31" t="s">
        <v>249</v>
      </c>
      <c r="G23" s="31" t="s">
        <v>249</v>
      </c>
      <c r="H23" s="31" t="s">
        <v>249</v>
      </c>
      <c r="I23" s="31" t="s">
        <v>249</v>
      </c>
      <c r="J23" s="31" t="s">
        <v>249</v>
      </c>
      <c r="K23" s="31" t="s">
        <v>249</v>
      </c>
      <c r="L23" s="31" t="s">
        <v>249</v>
      </c>
      <c r="M23" s="33" t="s">
        <v>176</v>
      </c>
    </row>
    <row r="24" spans="1:13" ht="21.75" customHeight="1">
      <c r="A24" s="30" t="s">
        <v>90</v>
      </c>
      <c r="B24" s="31" t="s">
        <v>249</v>
      </c>
      <c r="C24" s="31" t="s">
        <v>249</v>
      </c>
      <c r="D24" s="31" t="s">
        <v>249</v>
      </c>
      <c r="E24" s="31" t="s">
        <v>249</v>
      </c>
      <c r="F24" s="31" t="s">
        <v>249</v>
      </c>
      <c r="G24" s="31" t="s">
        <v>249</v>
      </c>
      <c r="H24" s="31" t="s">
        <v>249</v>
      </c>
      <c r="I24" s="31" t="s">
        <v>249</v>
      </c>
      <c r="J24" s="31" t="s">
        <v>249</v>
      </c>
      <c r="K24" s="31" t="s">
        <v>249</v>
      </c>
      <c r="L24" s="31" t="s">
        <v>249</v>
      </c>
      <c r="M24" s="33" t="s">
        <v>175</v>
      </c>
    </row>
    <row r="25" spans="1:13" ht="21.75" customHeight="1">
      <c r="A25" s="35" t="s">
        <v>207</v>
      </c>
      <c r="B25" s="60">
        <v>9</v>
      </c>
      <c r="C25" s="60" t="s">
        <v>249</v>
      </c>
      <c r="D25" s="60" t="s">
        <v>249</v>
      </c>
      <c r="E25" s="60">
        <v>1</v>
      </c>
      <c r="F25" s="60" t="s">
        <v>249</v>
      </c>
      <c r="G25" s="60" t="s">
        <v>249</v>
      </c>
      <c r="H25" s="60">
        <v>2</v>
      </c>
      <c r="I25" s="60" t="s">
        <v>249</v>
      </c>
      <c r="J25" s="60">
        <v>1</v>
      </c>
      <c r="K25" s="60" t="s">
        <v>249</v>
      </c>
      <c r="L25" s="60" t="s">
        <v>249</v>
      </c>
      <c r="M25" s="35" t="s">
        <v>85</v>
      </c>
    </row>
    <row r="26" spans="1:13" ht="48" customHeight="1">
      <c r="A26" s="78"/>
      <c r="B26" s="38" t="s">
        <v>599</v>
      </c>
      <c r="C26" s="38" t="s">
        <v>225</v>
      </c>
      <c r="D26" s="38" t="s">
        <v>226</v>
      </c>
      <c r="E26" s="38" t="s">
        <v>543</v>
      </c>
      <c r="F26" s="38" t="s">
        <v>600</v>
      </c>
      <c r="G26" s="38" t="s">
        <v>544</v>
      </c>
      <c r="H26" s="38" t="s">
        <v>227</v>
      </c>
      <c r="I26" s="38" t="s">
        <v>579</v>
      </c>
      <c r="J26" s="38" t="s">
        <v>356</v>
      </c>
      <c r="K26" s="38" t="s">
        <v>546</v>
      </c>
      <c r="L26" s="38" t="s">
        <v>581</v>
      </c>
      <c r="M26" s="94" t="s">
        <v>45</v>
      </c>
    </row>
    <row r="27" spans="1:13" ht="21.75" customHeight="1">
      <c r="A27" s="222" t="s">
        <v>278</v>
      </c>
      <c r="B27" s="222"/>
      <c r="C27" s="222"/>
      <c r="D27" s="222"/>
      <c r="E27" s="222"/>
      <c r="F27" s="222"/>
      <c r="G27" s="222"/>
    </row>
    <row r="28" spans="1:13" ht="21.75" customHeight="1">
      <c r="A28" s="278" t="s">
        <v>397</v>
      </c>
      <c r="B28" s="278"/>
      <c r="C28" s="278"/>
      <c r="D28" s="278"/>
      <c r="E28" s="278"/>
      <c r="F28" s="278"/>
      <c r="G28" s="278"/>
    </row>
    <row r="32" spans="1:13" ht="21.75" customHeight="1">
      <c r="A32" s="176" t="s">
        <v>597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</row>
    <row r="33" spans="1:14" ht="21.75" customHeight="1">
      <c r="A33" s="176" t="s">
        <v>598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ht="21.75" customHeight="1">
      <c r="A34" s="177" t="s">
        <v>395</v>
      </c>
      <c r="B34" s="177"/>
      <c r="C34" s="177" t="s">
        <v>396</v>
      </c>
      <c r="D34" s="177"/>
      <c r="E34" s="177"/>
      <c r="F34" s="177"/>
      <c r="G34" s="177"/>
      <c r="H34" s="177"/>
      <c r="I34" s="177"/>
      <c r="J34" s="177"/>
      <c r="K34" s="177"/>
      <c r="L34" s="177"/>
      <c r="M34" s="177"/>
    </row>
    <row r="35" spans="1:14" ht="52.5" customHeight="1">
      <c r="A35" s="30" t="s">
        <v>44</v>
      </c>
      <c r="B35" s="37" t="s">
        <v>571</v>
      </c>
      <c r="C35" s="37" t="s">
        <v>593</v>
      </c>
      <c r="D35" s="37" t="s">
        <v>224</v>
      </c>
      <c r="E35" s="37" t="s">
        <v>534</v>
      </c>
      <c r="F35" s="37" t="s">
        <v>573</v>
      </c>
      <c r="G35" s="37" t="s">
        <v>535</v>
      </c>
      <c r="H35" s="37" t="s">
        <v>594</v>
      </c>
      <c r="I35" s="37" t="s">
        <v>574</v>
      </c>
      <c r="J35" s="37" t="s">
        <v>355</v>
      </c>
      <c r="K35" s="37" t="s">
        <v>537</v>
      </c>
      <c r="L35" s="37" t="s">
        <v>575</v>
      </c>
      <c r="M35" s="78"/>
    </row>
    <row r="36" spans="1:14" ht="21.75" customHeight="1">
      <c r="A36" s="30" t="s">
        <v>5</v>
      </c>
      <c r="B36" s="31" t="s">
        <v>249</v>
      </c>
      <c r="C36" s="31" t="s">
        <v>249</v>
      </c>
      <c r="D36" s="31" t="s">
        <v>249</v>
      </c>
      <c r="E36" s="31" t="s">
        <v>249</v>
      </c>
      <c r="F36" s="31" t="s">
        <v>249</v>
      </c>
      <c r="G36" s="31" t="s">
        <v>249</v>
      </c>
      <c r="H36" s="31" t="s">
        <v>249</v>
      </c>
      <c r="I36" s="31" t="s">
        <v>249</v>
      </c>
      <c r="J36" s="31" t="s">
        <v>249</v>
      </c>
      <c r="K36" s="31" t="s">
        <v>249</v>
      </c>
      <c r="L36" s="31" t="s">
        <v>249</v>
      </c>
      <c r="M36" s="33" t="s">
        <v>19</v>
      </c>
    </row>
    <row r="37" spans="1:14" ht="21.75" customHeight="1">
      <c r="A37" s="30" t="s">
        <v>18</v>
      </c>
      <c r="B37" s="31">
        <v>2</v>
      </c>
      <c r="C37" s="31" t="s">
        <v>249</v>
      </c>
      <c r="D37" s="31" t="s">
        <v>249</v>
      </c>
      <c r="E37" s="31" t="s">
        <v>249</v>
      </c>
      <c r="F37" s="31" t="s">
        <v>249</v>
      </c>
      <c r="G37" s="31" t="s">
        <v>249</v>
      </c>
      <c r="H37" s="31" t="s">
        <v>249</v>
      </c>
      <c r="I37" s="31" t="s">
        <v>249</v>
      </c>
      <c r="J37" s="31" t="s">
        <v>249</v>
      </c>
      <c r="K37" s="31" t="s">
        <v>249</v>
      </c>
      <c r="L37" s="31" t="s">
        <v>249</v>
      </c>
      <c r="M37" s="33" t="s">
        <v>20</v>
      </c>
    </row>
    <row r="38" spans="1:14" ht="21.75" customHeight="1">
      <c r="A38" s="30" t="s">
        <v>6</v>
      </c>
      <c r="B38" s="31" t="s">
        <v>249</v>
      </c>
      <c r="C38" s="31" t="s">
        <v>249</v>
      </c>
      <c r="D38" s="31" t="s">
        <v>249</v>
      </c>
      <c r="E38" s="31" t="s">
        <v>249</v>
      </c>
      <c r="F38" s="31" t="s">
        <v>249</v>
      </c>
      <c r="G38" s="31" t="s">
        <v>249</v>
      </c>
      <c r="H38" s="31" t="s">
        <v>249</v>
      </c>
      <c r="I38" s="31" t="s">
        <v>249</v>
      </c>
      <c r="J38" s="31" t="s">
        <v>249</v>
      </c>
      <c r="K38" s="31" t="s">
        <v>249</v>
      </c>
      <c r="L38" s="31" t="s">
        <v>249</v>
      </c>
      <c r="M38" s="33" t="s">
        <v>21</v>
      </c>
    </row>
    <row r="39" spans="1:14" ht="21.75" customHeight="1">
      <c r="A39" s="30" t="s">
        <v>8</v>
      </c>
      <c r="B39" s="31" t="s">
        <v>249</v>
      </c>
      <c r="C39" s="31" t="s">
        <v>249</v>
      </c>
      <c r="D39" s="31" t="s">
        <v>249</v>
      </c>
      <c r="E39" s="31" t="s">
        <v>249</v>
      </c>
      <c r="F39" s="31" t="s">
        <v>249</v>
      </c>
      <c r="G39" s="31" t="s">
        <v>249</v>
      </c>
      <c r="H39" s="31" t="s">
        <v>249</v>
      </c>
      <c r="I39" s="31" t="s">
        <v>249</v>
      </c>
      <c r="J39" s="31" t="s">
        <v>249</v>
      </c>
      <c r="K39" s="31" t="s">
        <v>249</v>
      </c>
      <c r="L39" s="31" t="s">
        <v>249</v>
      </c>
      <c r="M39" s="33" t="s">
        <v>22</v>
      </c>
    </row>
    <row r="40" spans="1:14" ht="42.75" customHeight="1">
      <c r="A40" s="30" t="s">
        <v>374</v>
      </c>
      <c r="B40" s="31">
        <v>18</v>
      </c>
      <c r="C40" s="31">
        <v>8</v>
      </c>
      <c r="D40" s="31">
        <v>1</v>
      </c>
      <c r="E40" s="31">
        <v>4</v>
      </c>
      <c r="F40" s="31">
        <v>4</v>
      </c>
      <c r="G40" s="31">
        <v>18</v>
      </c>
      <c r="H40" s="31">
        <v>5</v>
      </c>
      <c r="I40" s="31">
        <v>2</v>
      </c>
      <c r="J40" s="31">
        <v>2</v>
      </c>
      <c r="K40" s="31">
        <v>4</v>
      </c>
      <c r="L40" s="31">
        <v>1</v>
      </c>
      <c r="M40" s="33" t="s">
        <v>513</v>
      </c>
    </row>
    <row r="41" spans="1:14" ht="21.75" customHeight="1">
      <c r="A41" s="30" t="s">
        <v>7</v>
      </c>
      <c r="B41" s="31" t="s">
        <v>249</v>
      </c>
      <c r="C41" s="31" t="s">
        <v>249</v>
      </c>
      <c r="D41" s="31" t="s">
        <v>249</v>
      </c>
      <c r="E41" s="31" t="s">
        <v>249</v>
      </c>
      <c r="F41" s="31" t="s">
        <v>249</v>
      </c>
      <c r="G41" s="31" t="s">
        <v>249</v>
      </c>
      <c r="H41" s="31" t="s">
        <v>249</v>
      </c>
      <c r="I41" s="31" t="s">
        <v>249</v>
      </c>
      <c r="J41" s="31" t="s">
        <v>249</v>
      </c>
      <c r="K41" s="31" t="s">
        <v>249</v>
      </c>
      <c r="L41" s="31" t="s">
        <v>249</v>
      </c>
      <c r="M41" s="33" t="s">
        <v>23</v>
      </c>
    </row>
    <row r="42" spans="1:14" ht="21.75" customHeight="1">
      <c r="A42" s="30" t="s">
        <v>204</v>
      </c>
      <c r="B42" s="31" t="s">
        <v>249</v>
      </c>
      <c r="C42" s="31" t="s">
        <v>249</v>
      </c>
      <c r="D42" s="31" t="s">
        <v>249</v>
      </c>
      <c r="E42" s="31" t="s">
        <v>249</v>
      </c>
      <c r="F42" s="31" t="s">
        <v>249</v>
      </c>
      <c r="G42" s="31" t="s">
        <v>249</v>
      </c>
      <c r="H42" s="31" t="s">
        <v>249</v>
      </c>
      <c r="I42" s="31" t="s">
        <v>249</v>
      </c>
      <c r="J42" s="31" t="s">
        <v>249</v>
      </c>
      <c r="K42" s="31" t="s">
        <v>249</v>
      </c>
      <c r="L42" s="31" t="s">
        <v>249</v>
      </c>
      <c r="M42" s="33" t="s">
        <v>24</v>
      </c>
    </row>
    <row r="43" spans="1:14" ht="21.75" customHeight="1">
      <c r="A43" s="30" t="s">
        <v>12</v>
      </c>
      <c r="B43" s="31" t="s">
        <v>249</v>
      </c>
      <c r="C43" s="31" t="s">
        <v>249</v>
      </c>
      <c r="D43" s="31" t="s">
        <v>249</v>
      </c>
      <c r="E43" s="31" t="s">
        <v>249</v>
      </c>
      <c r="F43" s="31" t="s">
        <v>249</v>
      </c>
      <c r="G43" s="31" t="s">
        <v>249</v>
      </c>
      <c r="H43" s="31" t="s">
        <v>249</v>
      </c>
      <c r="I43" s="31" t="s">
        <v>249</v>
      </c>
      <c r="J43" s="31" t="s">
        <v>249</v>
      </c>
      <c r="K43" s="31" t="s">
        <v>249</v>
      </c>
      <c r="L43" s="31" t="s">
        <v>249</v>
      </c>
      <c r="M43" s="33" t="s">
        <v>25</v>
      </c>
    </row>
    <row r="44" spans="1:14" ht="21.75" customHeight="1">
      <c r="A44" s="30" t="s">
        <v>228</v>
      </c>
      <c r="B44" s="31" t="s">
        <v>249</v>
      </c>
      <c r="C44" s="31" t="s">
        <v>249</v>
      </c>
      <c r="D44" s="31" t="s">
        <v>249</v>
      </c>
      <c r="E44" s="31" t="s">
        <v>249</v>
      </c>
      <c r="F44" s="31" t="s">
        <v>249</v>
      </c>
      <c r="G44" s="31" t="s">
        <v>249</v>
      </c>
      <c r="H44" s="31" t="s">
        <v>249</v>
      </c>
      <c r="I44" s="31" t="s">
        <v>249</v>
      </c>
      <c r="J44" s="31" t="s">
        <v>249</v>
      </c>
      <c r="K44" s="31" t="s">
        <v>249</v>
      </c>
      <c r="L44" s="31" t="s">
        <v>249</v>
      </c>
      <c r="M44" s="33" t="s">
        <v>196</v>
      </c>
    </row>
    <row r="45" spans="1:14" ht="21.75" customHeight="1">
      <c r="A45" s="30" t="s">
        <v>205</v>
      </c>
      <c r="B45" s="31">
        <v>1</v>
      </c>
      <c r="C45" s="31" t="s">
        <v>249</v>
      </c>
      <c r="D45" s="31" t="s">
        <v>249</v>
      </c>
      <c r="E45" s="31" t="s">
        <v>249</v>
      </c>
      <c r="F45" s="31" t="s">
        <v>249</v>
      </c>
      <c r="G45" s="31" t="s">
        <v>249</v>
      </c>
      <c r="H45" s="31" t="s">
        <v>249</v>
      </c>
      <c r="I45" s="31" t="s">
        <v>249</v>
      </c>
      <c r="J45" s="31" t="s">
        <v>249</v>
      </c>
      <c r="K45" s="31" t="s">
        <v>249</v>
      </c>
      <c r="L45" s="31" t="s">
        <v>249</v>
      </c>
      <c r="M45" s="34" t="s">
        <v>382</v>
      </c>
    </row>
    <row r="46" spans="1:14" ht="21.75" customHeight="1">
      <c r="A46" s="30" t="s">
        <v>14</v>
      </c>
      <c r="B46" s="31">
        <v>35</v>
      </c>
      <c r="C46" s="31" t="s">
        <v>249</v>
      </c>
      <c r="D46" s="31" t="s">
        <v>249</v>
      </c>
      <c r="E46" s="31" t="s">
        <v>249</v>
      </c>
      <c r="F46" s="31" t="s">
        <v>249</v>
      </c>
      <c r="G46" s="31" t="s">
        <v>249</v>
      </c>
      <c r="H46" s="31" t="s">
        <v>249</v>
      </c>
      <c r="I46" s="31" t="s">
        <v>249</v>
      </c>
      <c r="J46" s="31" t="s">
        <v>249</v>
      </c>
      <c r="K46" s="31" t="s">
        <v>249</v>
      </c>
      <c r="L46" s="31" t="s">
        <v>249</v>
      </c>
      <c r="M46" s="33" t="s">
        <v>26</v>
      </c>
    </row>
    <row r="47" spans="1:14" ht="21.75" customHeight="1">
      <c r="A47" s="30" t="s">
        <v>92</v>
      </c>
      <c r="B47" s="31" t="s">
        <v>249</v>
      </c>
      <c r="C47" s="31" t="s">
        <v>249</v>
      </c>
      <c r="D47" s="31" t="s">
        <v>249</v>
      </c>
      <c r="E47" s="31" t="s">
        <v>249</v>
      </c>
      <c r="F47" s="31" t="s">
        <v>249</v>
      </c>
      <c r="G47" s="31" t="s">
        <v>249</v>
      </c>
      <c r="H47" s="31" t="s">
        <v>249</v>
      </c>
      <c r="I47" s="31" t="s">
        <v>249</v>
      </c>
      <c r="J47" s="31" t="s">
        <v>249</v>
      </c>
      <c r="K47" s="31" t="s">
        <v>249</v>
      </c>
      <c r="L47" s="31" t="s">
        <v>249</v>
      </c>
      <c r="M47" s="33" t="s">
        <v>372</v>
      </c>
    </row>
    <row r="48" spans="1:14" ht="21.75" customHeight="1">
      <c r="A48" s="30" t="s">
        <v>15</v>
      </c>
      <c r="B48" s="31">
        <v>18</v>
      </c>
      <c r="C48" s="31">
        <v>2</v>
      </c>
      <c r="D48" s="31">
        <v>5</v>
      </c>
      <c r="E48" s="31">
        <v>1</v>
      </c>
      <c r="F48" s="31"/>
      <c r="G48" s="31">
        <v>8</v>
      </c>
      <c r="H48" s="31">
        <v>1</v>
      </c>
      <c r="I48" s="31">
        <v>3</v>
      </c>
      <c r="J48" s="31" t="s">
        <v>249</v>
      </c>
      <c r="K48" s="31">
        <v>3</v>
      </c>
      <c r="L48" s="31">
        <v>1</v>
      </c>
      <c r="M48" s="33" t="s">
        <v>27</v>
      </c>
    </row>
    <row r="49" spans="1:14" ht="21.75" customHeight="1">
      <c r="A49" s="30" t="s">
        <v>17</v>
      </c>
      <c r="B49" s="31">
        <v>2</v>
      </c>
      <c r="C49" s="31" t="s">
        <v>249</v>
      </c>
      <c r="D49" s="31" t="s">
        <v>249</v>
      </c>
      <c r="E49" s="31" t="s">
        <v>249</v>
      </c>
      <c r="F49" s="31" t="s">
        <v>249</v>
      </c>
      <c r="G49" s="31" t="s">
        <v>249</v>
      </c>
      <c r="H49" s="31">
        <v>6</v>
      </c>
      <c r="I49" s="31" t="s">
        <v>249</v>
      </c>
      <c r="J49" s="31" t="s">
        <v>249</v>
      </c>
      <c r="K49" s="31" t="s">
        <v>249</v>
      </c>
      <c r="L49" s="31" t="s">
        <v>249</v>
      </c>
      <c r="M49" s="33" t="s">
        <v>197</v>
      </c>
    </row>
    <row r="50" spans="1:14" ht="21.75" customHeight="1">
      <c r="A50" s="30" t="s">
        <v>16</v>
      </c>
      <c r="B50" s="31" t="s">
        <v>249</v>
      </c>
      <c r="C50" s="31" t="s">
        <v>249</v>
      </c>
      <c r="D50" s="31" t="s">
        <v>249</v>
      </c>
      <c r="E50" s="31" t="s">
        <v>249</v>
      </c>
      <c r="F50" s="31" t="s">
        <v>249</v>
      </c>
      <c r="G50" s="31" t="s">
        <v>249</v>
      </c>
      <c r="H50" s="31" t="s">
        <v>249</v>
      </c>
      <c r="I50" s="31" t="s">
        <v>249</v>
      </c>
      <c r="J50" s="31" t="s">
        <v>249</v>
      </c>
      <c r="K50" s="31">
        <v>1</v>
      </c>
      <c r="L50" s="31" t="s">
        <v>249</v>
      </c>
      <c r="M50" s="33" t="s">
        <v>28</v>
      </c>
    </row>
    <row r="51" spans="1:14" ht="21.75" customHeight="1">
      <c r="A51" s="30" t="s">
        <v>88</v>
      </c>
      <c r="B51" s="31">
        <v>2</v>
      </c>
      <c r="C51" s="31" t="s">
        <v>249</v>
      </c>
      <c r="D51" s="31" t="s">
        <v>249</v>
      </c>
      <c r="E51" s="31">
        <v>1</v>
      </c>
      <c r="F51" s="31" t="s">
        <v>249</v>
      </c>
      <c r="G51" s="31" t="s">
        <v>249</v>
      </c>
      <c r="H51" s="31">
        <v>3</v>
      </c>
      <c r="I51" s="31" t="s">
        <v>249</v>
      </c>
      <c r="J51" s="31" t="s">
        <v>249</v>
      </c>
      <c r="K51" s="31" t="s">
        <v>249</v>
      </c>
      <c r="L51" s="31" t="s">
        <v>249</v>
      </c>
      <c r="M51" s="33" t="s">
        <v>29</v>
      </c>
    </row>
    <row r="52" spans="1:14" ht="21.75" customHeight="1">
      <c r="A52" s="30" t="s">
        <v>206</v>
      </c>
      <c r="B52" s="31" t="s">
        <v>249</v>
      </c>
      <c r="C52" s="31" t="s">
        <v>249</v>
      </c>
      <c r="D52" s="31" t="s">
        <v>249</v>
      </c>
      <c r="E52" s="31" t="s">
        <v>249</v>
      </c>
      <c r="F52" s="31" t="s">
        <v>249</v>
      </c>
      <c r="G52" s="31" t="s">
        <v>249</v>
      </c>
      <c r="H52" s="31" t="s">
        <v>249</v>
      </c>
      <c r="I52" s="31" t="s">
        <v>249</v>
      </c>
      <c r="J52" s="31" t="s">
        <v>249</v>
      </c>
      <c r="K52" s="31" t="s">
        <v>249</v>
      </c>
      <c r="L52" s="31" t="s">
        <v>249</v>
      </c>
      <c r="M52" s="33" t="s">
        <v>176</v>
      </c>
    </row>
    <row r="53" spans="1:14" ht="21.75" customHeight="1">
      <c r="A53" s="30" t="s">
        <v>90</v>
      </c>
      <c r="B53" s="31" t="s">
        <v>249</v>
      </c>
      <c r="C53" s="31" t="s">
        <v>249</v>
      </c>
      <c r="D53" s="31" t="s">
        <v>249</v>
      </c>
      <c r="E53" s="31" t="s">
        <v>249</v>
      </c>
      <c r="F53" s="31" t="s">
        <v>249</v>
      </c>
      <c r="G53" s="31" t="s">
        <v>249</v>
      </c>
      <c r="H53" s="31" t="s">
        <v>249</v>
      </c>
      <c r="I53" s="31" t="s">
        <v>249</v>
      </c>
      <c r="J53" s="31" t="s">
        <v>249</v>
      </c>
      <c r="K53" s="31" t="s">
        <v>249</v>
      </c>
      <c r="L53" s="31" t="s">
        <v>249</v>
      </c>
      <c r="M53" s="33" t="s">
        <v>175</v>
      </c>
    </row>
    <row r="54" spans="1:14" ht="21.75" customHeight="1">
      <c r="A54" s="35" t="s">
        <v>207</v>
      </c>
      <c r="B54" s="60">
        <v>78</v>
      </c>
      <c r="C54" s="60">
        <v>10</v>
      </c>
      <c r="D54" s="60">
        <v>6</v>
      </c>
      <c r="E54" s="60">
        <v>6</v>
      </c>
      <c r="F54" s="60">
        <v>4</v>
      </c>
      <c r="G54" s="60">
        <v>26</v>
      </c>
      <c r="H54" s="60">
        <v>15</v>
      </c>
      <c r="I54" s="60">
        <v>5</v>
      </c>
      <c r="J54" s="60">
        <v>3</v>
      </c>
      <c r="K54" s="60">
        <v>8</v>
      </c>
      <c r="L54" s="60">
        <v>1</v>
      </c>
      <c r="M54" s="35" t="s">
        <v>85</v>
      </c>
    </row>
    <row r="55" spans="1:14" ht="43.5" customHeight="1">
      <c r="A55" s="78"/>
      <c r="B55" s="38" t="s">
        <v>599</v>
      </c>
      <c r="C55" s="38" t="s">
        <v>225</v>
      </c>
      <c r="D55" s="38" t="s">
        <v>226</v>
      </c>
      <c r="E55" s="38" t="s">
        <v>543</v>
      </c>
      <c r="F55" s="38" t="s">
        <v>600</v>
      </c>
      <c r="G55" s="38" t="s">
        <v>544</v>
      </c>
      <c r="H55" s="38" t="s">
        <v>227</v>
      </c>
      <c r="I55" s="38" t="s">
        <v>579</v>
      </c>
      <c r="J55" s="38" t="s">
        <v>356</v>
      </c>
      <c r="K55" s="38" t="s">
        <v>546</v>
      </c>
      <c r="L55" s="38" t="s">
        <v>581</v>
      </c>
      <c r="M55" s="94" t="s">
        <v>45</v>
      </c>
    </row>
    <row r="56" spans="1:14" s="53" customFormat="1" ht="21.75" customHeight="1">
      <c r="A56" s="222" t="s">
        <v>278</v>
      </c>
      <c r="B56" s="222"/>
      <c r="C56" s="222"/>
      <c r="D56" s="222"/>
      <c r="E56" s="222"/>
      <c r="F56" s="222"/>
      <c r="G56" s="222"/>
    </row>
    <row r="57" spans="1:14" s="53" customFormat="1" ht="21.75" customHeight="1">
      <c r="A57" s="220" t="s">
        <v>410</v>
      </c>
      <c r="B57" s="220"/>
      <c r="C57" s="220"/>
      <c r="D57" s="220"/>
      <c r="E57" s="220"/>
      <c r="F57" s="220"/>
      <c r="G57" s="220"/>
      <c r="H57" s="220"/>
      <c r="I57" s="220"/>
    </row>
    <row r="58" spans="1:14" ht="21.75" customHeight="1">
      <c r="A58" s="27"/>
      <c r="B58" s="27"/>
      <c r="C58" s="27"/>
    </row>
    <row r="59" spans="1:14" ht="21.75" customHeight="1">
      <c r="A59" s="27"/>
      <c r="B59" s="27"/>
      <c r="C59" s="27"/>
    </row>
    <row r="60" spans="1:14" ht="21.75" customHeight="1">
      <c r="A60" s="27"/>
      <c r="B60" s="27"/>
      <c r="C60" s="27"/>
    </row>
    <row r="61" spans="1:14" ht="21.75" customHeight="1">
      <c r="A61" s="176" t="s">
        <v>601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</row>
    <row r="62" spans="1:14" ht="21.75" customHeight="1">
      <c r="A62" s="176" t="s">
        <v>602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</row>
    <row r="63" spans="1:14" ht="21.75" customHeight="1">
      <c r="A63" s="177" t="s">
        <v>400</v>
      </c>
      <c r="B63" s="177"/>
      <c r="C63" s="177" t="s">
        <v>401</v>
      </c>
      <c r="D63" s="177"/>
      <c r="E63" s="177"/>
      <c r="F63" s="177"/>
      <c r="G63" s="177"/>
      <c r="H63" s="177"/>
      <c r="I63" s="177"/>
      <c r="J63" s="177"/>
      <c r="K63" s="177"/>
      <c r="L63" s="177"/>
      <c r="M63" s="177"/>
    </row>
    <row r="64" spans="1:14" ht="51.75" customHeight="1">
      <c r="A64" s="30" t="s">
        <v>44</v>
      </c>
      <c r="B64" s="30" t="s">
        <v>571</v>
      </c>
      <c r="C64" s="30" t="s">
        <v>593</v>
      </c>
      <c r="D64" s="30" t="s">
        <v>224</v>
      </c>
      <c r="E64" s="30" t="s">
        <v>534</v>
      </c>
      <c r="F64" s="30" t="s">
        <v>573</v>
      </c>
      <c r="G64" s="30" t="s">
        <v>535</v>
      </c>
      <c r="H64" s="30" t="s">
        <v>594</v>
      </c>
      <c r="I64" s="30" t="s">
        <v>574</v>
      </c>
      <c r="J64" s="30" t="s">
        <v>355</v>
      </c>
      <c r="K64" s="30" t="s">
        <v>537</v>
      </c>
      <c r="L64" s="30" t="s">
        <v>575</v>
      </c>
      <c r="M64" s="78"/>
    </row>
    <row r="65" spans="1:13" ht="21.75" customHeight="1">
      <c r="A65" s="30" t="s">
        <v>5</v>
      </c>
      <c r="B65" s="31">
        <v>1</v>
      </c>
      <c r="C65" s="31" t="s">
        <v>249</v>
      </c>
      <c r="D65" s="31" t="s">
        <v>249</v>
      </c>
      <c r="E65" s="31" t="s">
        <v>249</v>
      </c>
      <c r="F65" s="31" t="s">
        <v>249</v>
      </c>
      <c r="G65" s="31" t="s">
        <v>249</v>
      </c>
      <c r="H65" s="31" t="s">
        <v>249</v>
      </c>
      <c r="I65" s="31" t="s">
        <v>249</v>
      </c>
      <c r="J65" s="31" t="s">
        <v>249</v>
      </c>
      <c r="K65" s="31" t="s">
        <v>249</v>
      </c>
      <c r="L65" s="31" t="s">
        <v>249</v>
      </c>
      <c r="M65" s="33" t="s">
        <v>19</v>
      </c>
    </row>
    <row r="66" spans="1:13" ht="21.75" customHeight="1">
      <c r="A66" s="30" t="s">
        <v>18</v>
      </c>
      <c r="B66" s="31">
        <v>2</v>
      </c>
      <c r="C66" s="31" t="s">
        <v>249</v>
      </c>
      <c r="D66" s="31" t="s">
        <v>249</v>
      </c>
      <c r="E66" s="31">
        <v>1</v>
      </c>
      <c r="F66" s="31" t="s">
        <v>249</v>
      </c>
      <c r="G66" s="31" t="s">
        <v>249</v>
      </c>
      <c r="H66" s="31" t="s">
        <v>249</v>
      </c>
      <c r="I66" s="31" t="s">
        <v>249</v>
      </c>
      <c r="J66" s="31" t="s">
        <v>249</v>
      </c>
      <c r="K66" s="31" t="s">
        <v>249</v>
      </c>
      <c r="L66" s="31" t="s">
        <v>249</v>
      </c>
      <c r="M66" s="33" t="s">
        <v>20</v>
      </c>
    </row>
    <row r="67" spans="1:13" ht="21.75" customHeight="1">
      <c r="A67" s="30" t="s">
        <v>6</v>
      </c>
      <c r="B67" s="31" t="s">
        <v>249</v>
      </c>
      <c r="C67" s="31" t="s">
        <v>249</v>
      </c>
      <c r="D67" s="31" t="s">
        <v>249</v>
      </c>
      <c r="E67" s="31" t="s">
        <v>249</v>
      </c>
      <c r="F67" s="31" t="s">
        <v>249</v>
      </c>
      <c r="G67" s="31" t="s">
        <v>249</v>
      </c>
      <c r="H67" s="31" t="s">
        <v>249</v>
      </c>
      <c r="I67" s="31" t="s">
        <v>249</v>
      </c>
      <c r="J67" s="31" t="s">
        <v>249</v>
      </c>
      <c r="K67" s="31" t="s">
        <v>249</v>
      </c>
      <c r="L67" s="31" t="s">
        <v>249</v>
      </c>
      <c r="M67" s="33" t="s">
        <v>21</v>
      </c>
    </row>
    <row r="68" spans="1:13" ht="21.75" customHeight="1">
      <c r="A68" s="30" t="s">
        <v>379</v>
      </c>
      <c r="B68" s="31" t="s">
        <v>249</v>
      </c>
      <c r="C68" s="31" t="s">
        <v>249</v>
      </c>
      <c r="D68" s="31" t="s">
        <v>249</v>
      </c>
      <c r="E68" s="31" t="s">
        <v>249</v>
      </c>
      <c r="F68" s="31" t="s">
        <v>249</v>
      </c>
      <c r="G68" s="31" t="s">
        <v>249</v>
      </c>
      <c r="H68" s="31" t="s">
        <v>249</v>
      </c>
      <c r="I68" s="31" t="s">
        <v>249</v>
      </c>
      <c r="J68" s="31" t="s">
        <v>249</v>
      </c>
      <c r="K68" s="31" t="s">
        <v>249</v>
      </c>
      <c r="L68" s="31" t="s">
        <v>249</v>
      </c>
      <c r="M68" s="33" t="s">
        <v>22</v>
      </c>
    </row>
    <row r="69" spans="1:13" ht="21.75" customHeight="1">
      <c r="A69" s="30" t="s">
        <v>374</v>
      </c>
      <c r="B69" s="31">
        <v>19</v>
      </c>
      <c r="C69" s="31">
        <v>8</v>
      </c>
      <c r="D69" s="31">
        <v>1</v>
      </c>
      <c r="E69" s="31">
        <v>4</v>
      </c>
      <c r="F69" s="31">
        <v>4</v>
      </c>
      <c r="G69" s="31">
        <v>18</v>
      </c>
      <c r="H69" s="31">
        <f>H40+H11</f>
        <v>6</v>
      </c>
      <c r="I69" s="31">
        <v>2</v>
      </c>
      <c r="J69" s="31">
        <v>2</v>
      </c>
      <c r="K69" s="31">
        <v>4</v>
      </c>
      <c r="L69" s="31">
        <v>1</v>
      </c>
      <c r="M69" s="33" t="s">
        <v>513</v>
      </c>
    </row>
    <row r="70" spans="1:13" ht="21.75" customHeight="1">
      <c r="A70" s="30" t="s">
        <v>7</v>
      </c>
      <c r="B70" s="31" t="s">
        <v>249</v>
      </c>
      <c r="C70" s="31" t="s">
        <v>249</v>
      </c>
      <c r="D70" s="31" t="s">
        <v>249</v>
      </c>
      <c r="E70" s="31" t="s">
        <v>249</v>
      </c>
      <c r="F70" s="31" t="s">
        <v>249</v>
      </c>
      <c r="G70" s="31" t="s">
        <v>249</v>
      </c>
      <c r="H70" s="31" t="s">
        <v>249</v>
      </c>
      <c r="I70" s="31" t="s">
        <v>249</v>
      </c>
      <c r="J70" s="31" t="s">
        <v>249</v>
      </c>
      <c r="K70" s="31" t="s">
        <v>249</v>
      </c>
      <c r="L70" s="31" t="s">
        <v>249</v>
      </c>
      <c r="M70" s="33" t="s">
        <v>23</v>
      </c>
    </row>
    <row r="71" spans="1:13" ht="21.75" customHeight="1">
      <c r="A71" s="30" t="s">
        <v>204</v>
      </c>
      <c r="B71" s="31" t="s">
        <v>249</v>
      </c>
      <c r="C71" s="31" t="s">
        <v>249</v>
      </c>
      <c r="D71" s="31" t="s">
        <v>249</v>
      </c>
      <c r="E71" s="31" t="s">
        <v>249</v>
      </c>
      <c r="F71" s="31" t="s">
        <v>249</v>
      </c>
      <c r="G71" s="31" t="s">
        <v>249</v>
      </c>
      <c r="H71" s="31" t="s">
        <v>249</v>
      </c>
      <c r="I71" s="31" t="s">
        <v>249</v>
      </c>
      <c r="J71" s="31" t="s">
        <v>249</v>
      </c>
      <c r="K71" s="31" t="s">
        <v>249</v>
      </c>
      <c r="L71" s="31" t="s">
        <v>249</v>
      </c>
      <c r="M71" s="33" t="s">
        <v>24</v>
      </c>
    </row>
    <row r="72" spans="1:13" ht="21.75" customHeight="1">
      <c r="A72" s="30" t="s">
        <v>12</v>
      </c>
      <c r="B72" s="31" t="s">
        <v>249</v>
      </c>
      <c r="C72" s="31" t="s">
        <v>249</v>
      </c>
      <c r="D72" s="31" t="s">
        <v>249</v>
      </c>
      <c r="E72" s="31" t="s">
        <v>249</v>
      </c>
      <c r="F72" s="31" t="s">
        <v>249</v>
      </c>
      <c r="G72" s="31" t="s">
        <v>249</v>
      </c>
      <c r="H72" s="31" t="s">
        <v>249</v>
      </c>
      <c r="I72" s="31" t="s">
        <v>249</v>
      </c>
      <c r="J72" s="31" t="s">
        <v>249</v>
      </c>
      <c r="K72" s="31" t="s">
        <v>249</v>
      </c>
      <c r="L72" s="31" t="s">
        <v>249</v>
      </c>
      <c r="M72" s="33" t="s">
        <v>25</v>
      </c>
    </row>
    <row r="73" spans="1:13" ht="21.75" customHeight="1">
      <c r="A73" s="30" t="s">
        <v>228</v>
      </c>
      <c r="B73" s="31">
        <v>1</v>
      </c>
      <c r="C73" s="31" t="s">
        <v>249</v>
      </c>
      <c r="D73" s="31" t="s">
        <v>249</v>
      </c>
      <c r="E73" s="31" t="s">
        <v>249</v>
      </c>
      <c r="F73" s="31" t="s">
        <v>249</v>
      </c>
      <c r="G73" s="31" t="s">
        <v>249</v>
      </c>
      <c r="H73" s="31" t="s">
        <v>249</v>
      </c>
      <c r="I73" s="31" t="s">
        <v>249</v>
      </c>
      <c r="J73" s="31" t="s">
        <v>249</v>
      </c>
      <c r="K73" s="31" t="s">
        <v>249</v>
      </c>
      <c r="L73" s="31" t="s">
        <v>249</v>
      </c>
      <c r="M73" s="33" t="s">
        <v>196</v>
      </c>
    </row>
    <row r="74" spans="1:13" ht="21.75" customHeight="1">
      <c r="A74" s="30" t="s">
        <v>205</v>
      </c>
      <c r="B74" s="31">
        <f>B45+B16</f>
        <v>2</v>
      </c>
      <c r="C74" s="31" t="s">
        <v>249</v>
      </c>
      <c r="D74" s="31" t="s">
        <v>249</v>
      </c>
      <c r="E74" s="31" t="s">
        <v>249</v>
      </c>
      <c r="F74" s="31" t="s">
        <v>249</v>
      </c>
      <c r="G74" s="31" t="s">
        <v>249</v>
      </c>
      <c r="H74" s="31" t="s">
        <v>249</v>
      </c>
      <c r="I74" s="31" t="s">
        <v>249</v>
      </c>
      <c r="J74" s="31" t="s">
        <v>249</v>
      </c>
      <c r="K74" s="31" t="s">
        <v>249</v>
      </c>
      <c r="L74" s="31" t="s">
        <v>249</v>
      </c>
      <c r="M74" s="34" t="s">
        <v>382</v>
      </c>
    </row>
    <row r="75" spans="1:13" ht="21.75" customHeight="1">
      <c r="A75" s="30" t="s">
        <v>14</v>
      </c>
      <c r="B75" s="31">
        <v>35</v>
      </c>
      <c r="C75" s="31" t="s">
        <v>249</v>
      </c>
      <c r="D75" s="31" t="s">
        <v>249</v>
      </c>
      <c r="E75" s="31" t="s">
        <v>249</v>
      </c>
      <c r="F75" s="31" t="s">
        <v>249</v>
      </c>
      <c r="G75" s="31" t="s">
        <v>249</v>
      </c>
      <c r="H75" s="31" t="s">
        <v>249</v>
      </c>
      <c r="I75" s="31" t="s">
        <v>249</v>
      </c>
      <c r="J75" s="31" t="s">
        <v>249</v>
      </c>
      <c r="K75" s="31" t="s">
        <v>249</v>
      </c>
      <c r="L75" s="31" t="s">
        <v>249</v>
      </c>
      <c r="M75" s="33" t="s">
        <v>26</v>
      </c>
    </row>
    <row r="76" spans="1:13" ht="21.75" customHeight="1">
      <c r="A76" s="30" t="s">
        <v>212</v>
      </c>
      <c r="B76" s="31" t="s">
        <v>249</v>
      </c>
      <c r="C76" s="31" t="s">
        <v>249</v>
      </c>
      <c r="D76" s="31" t="s">
        <v>249</v>
      </c>
      <c r="E76" s="31" t="s">
        <v>249</v>
      </c>
      <c r="F76" s="31" t="s">
        <v>249</v>
      </c>
      <c r="G76" s="31" t="s">
        <v>249</v>
      </c>
      <c r="H76" s="31" t="s">
        <v>249</v>
      </c>
      <c r="I76" s="31" t="s">
        <v>249</v>
      </c>
      <c r="J76" s="31" t="s">
        <v>249</v>
      </c>
      <c r="K76" s="31" t="s">
        <v>249</v>
      </c>
      <c r="L76" s="31" t="s">
        <v>249</v>
      </c>
      <c r="M76" s="33" t="s">
        <v>372</v>
      </c>
    </row>
    <row r="77" spans="1:13" ht="21.75" customHeight="1">
      <c r="A77" s="30" t="s">
        <v>15</v>
      </c>
      <c r="B77" s="31">
        <v>21</v>
      </c>
      <c r="C77" s="31">
        <v>2</v>
      </c>
      <c r="D77" s="31">
        <v>6</v>
      </c>
      <c r="E77" s="31">
        <v>1</v>
      </c>
      <c r="F77" s="31"/>
      <c r="G77" s="31">
        <v>8</v>
      </c>
      <c r="H77" s="31">
        <v>1</v>
      </c>
      <c r="I77" s="31">
        <v>3</v>
      </c>
      <c r="J77" s="31">
        <v>1</v>
      </c>
      <c r="K77" s="31">
        <v>3</v>
      </c>
      <c r="L77" s="31">
        <v>1</v>
      </c>
      <c r="M77" s="33" t="s">
        <v>27</v>
      </c>
    </row>
    <row r="78" spans="1:13" ht="21.75" customHeight="1">
      <c r="A78" s="30" t="s">
        <v>17</v>
      </c>
      <c r="B78" s="31">
        <v>2</v>
      </c>
      <c r="C78" s="31" t="s">
        <v>249</v>
      </c>
      <c r="D78" s="31" t="s">
        <v>249</v>
      </c>
      <c r="E78" s="31" t="s">
        <v>249</v>
      </c>
      <c r="F78" s="31" t="s">
        <v>249</v>
      </c>
      <c r="G78" s="31" t="s">
        <v>249</v>
      </c>
      <c r="H78" s="31">
        <v>6</v>
      </c>
      <c r="I78" s="31" t="s">
        <v>249</v>
      </c>
      <c r="J78" s="31" t="s">
        <v>249</v>
      </c>
      <c r="K78" s="31" t="s">
        <v>249</v>
      </c>
      <c r="L78" s="31" t="s">
        <v>249</v>
      </c>
      <c r="M78" s="33" t="s">
        <v>197</v>
      </c>
    </row>
    <row r="79" spans="1:13" ht="21.75" customHeight="1">
      <c r="A79" s="30" t="s">
        <v>16</v>
      </c>
      <c r="B79" s="31" t="s">
        <v>249</v>
      </c>
      <c r="C79" s="31" t="s">
        <v>249</v>
      </c>
      <c r="D79" s="31" t="s">
        <v>249</v>
      </c>
      <c r="E79" s="31" t="s">
        <v>249</v>
      </c>
      <c r="F79" s="31" t="s">
        <v>249</v>
      </c>
      <c r="G79" s="31" t="s">
        <v>249</v>
      </c>
      <c r="H79" s="31" t="s">
        <v>249</v>
      </c>
      <c r="I79" s="31" t="s">
        <v>249</v>
      </c>
      <c r="J79" s="31" t="s">
        <v>249</v>
      </c>
      <c r="K79" s="31">
        <v>1</v>
      </c>
      <c r="L79" s="31" t="s">
        <v>249</v>
      </c>
      <c r="M79" s="33" t="s">
        <v>28</v>
      </c>
    </row>
    <row r="80" spans="1:13" ht="21.75" customHeight="1">
      <c r="A80" s="30" t="s">
        <v>88</v>
      </c>
      <c r="B80" s="31">
        <v>2</v>
      </c>
      <c r="C80" s="31" t="s">
        <v>249</v>
      </c>
      <c r="D80" s="31" t="s">
        <v>249</v>
      </c>
      <c r="E80" s="31">
        <v>1</v>
      </c>
      <c r="F80" s="31" t="s">
        <v>249</v>
      </c>
      <c r="G80" s="31" t="s">
        <v>249</v>
      </c>
      <c r="H80" s="31">
        <f>H51+H22</f>
        <v>4</v>
      </c>
      <c r="I80" s="31" t="s">
        <v>249</v>
      </c>
      <c r="J80" s="31" t="s">
        <v>249</v>
      </c>
      <c r="K80" s="31" t="s">
        <v>249</v>
      </c>
      <c r="L80" s="31" t="s">
        <v>249</v>
      </c>
      <c r="M80" s="33" t="s">
        <v>29</v>
      </c>
    </row>
    <row r="81" spans="1:13" ht="21.75" customHeight="1">
      <c r="A81" s="30" t="s">
        <v>206</v>
      </c>
      <c r="B81" s="31">
        <v>2</v>
      </c>
      <c r="C81" s="31" t="s">
        <v>249</v>
      </c>
      <c r="D81" s="31" t="s">
        <v>249</v>
      </c>
      <c r="E81" s="31" t="s">
        <v>249</v>
      </c>
      <c r="F81" s="31" t="s">
        <v>249</v>
      </c>
      <c r="G81" s="31" t="s">
        <v>249</v>
      </c>
      <c r="H81" s="31" t="s">
        <v>249</v>
      </c>
      <c r="I81" s="31" t="s">
        <v>249</v>
      </c>
      <c r="J81" s="31" t="s">
        <v>249</v>
      </c>
      <c r="K81" s="31" t="s">
        <v>249</v>
      </c>
      <c r="L81" s="31" t="s">
        <v>249</v>
      </c>
      <c r="M81" s="33" t="s">
        <v>176</v>
      </c>
    </row>
    <row r="82" spans="1:13" ht="21.75" customHeight="1">
      <c r="A82" s="30" t="s">
        <v>90</v>
      </c>
      <c r="B82" s="31" t="s">
        <v>249</v>
      </c>
      <c r="C82" s="31" t="s">
        <v>249</v>
      </c>
      <c r="D82" s="31" t="s">
        <v>249</v>
      </c>
      <c r="E82" s="31" t="s">
        <v>249</v>
      </c>
      <c r="F82" s="31" t="s">
        <v>249</v>
      </c>
      <c r="G82" s="31" t="s">
        <v>249</v>
      </c>
      <c r="H82" s="31" t="s">
        <v>249</v>
      </c>
      <c r="I82" s="31" t="s">
        <v>249</v>
      </c>
      <c r="J82" s="31" t="s">
        <v>249</v>
      </c>
      <c r="K82" s="31" t="s">
        <v>249</v>
      </c>
      <c r="L82" s="31" t="s">
        <v>249</v>
      </c>
      <c r="M82" s="33" t="s">
        <v>175</v>
      </c>
    </row>
    <row r="83" spans="1:13" ht="21.75" customHeight="1">
      <c r="A83" s="35" t="s">
        <v>207</v>
      </c>
      <c r="B83" s="60">
        <v>87</v>
      </c>
      <c r="C83" s="60">
        <v>10</v>
      </c>
      <c r="D83" s="60">
        <v>7</v>
      </c>
      <c r="E83" s="60">
        <v>7</v>
      </c>
      <c r="F83" s="60">
        <v>4</v>
      </c>
      <c r="G83" s="60">
        <v>26</v>
      </c>
      <c r="H83" s="60">
        <v>17</v>
      </c>
      <c r="I83" s="60">
        <v>5</v>
      </c>
      <c r="J83" s="60">
        <v>3</v>
      </c>
      <c r="K83" s="60">
        <v>8</v>
      </c>
      <c r="L83" s="60">
        <v>2</v>
      </c>
      <c r="M83" s="35" t="s">
        <v>85</v>
      </c>
    </row>
    <row r="84" spans="1:13" ht="51" customHeight="1">
      <c r="A84" s="78"/>
      <c r="B84" s="38" t="s">
        <v>599</v>
      </c>
      <c r="C84" s="38" t="s">
        <v>225</v>
      </c>
      <c r="D84" s="38" t="s">
        <v>226</v>
      </c>
      <c r="E84" s="38" t="s">
        <v>543</v>
      </c>
      <c r="F84" s="38" t="s">
        <v>600</v>
      </c>
      <c r="G84" s="38" t="s">
        <v>544</v>
      </c>
      <c r="H84" s="38" t="s">
        <v>227</v>
      </c>
      <c r="I84" s="38" t="s">
        <v>579</v>
      </c>
      <c r="J84" s="38" t="s">
        <v>356</v>
      </c>
      <c r="K84" s="38" t="s">
        <v>546</v>
      </c>
      <c r="L84" s="38" t="s">
        <v>581</v>
      </c>
      <c r="M84" s="94" t="s">
        <v>45</v>
      </c>
    </row>
    <row r="85" spans="1:13" s="53" customFormat="1" ht="21.75" customHeight="1">
      <c r="A85" s="222" t="s">
        <v>278</v>
      </c>
      <c r="B85" s="222"/>
      <c r="C85" s="222"/>
      <c r="D85" s="222"/>
      <c r="E85" s="222"/>
      <c r="F85" s="222"/>
      <c r="G85" s="222"/>
    </row>
    <row r="86" spans="1:13" s="53" customFormat="1" ht="21.75" customHeight="1">
      <c r="A86" s="220" t="s">
        <v>399</v>
      </c>
      <c r="B86" s="220"/>
      <c r="C86" s="220"/>
      <c r="D86" s="220"/>
      <c r="E86" s="220"/>
      <c r="F86" s="220"/>
      <c r="G86" s="220"/>
      <c r="H86" s="220"/>
      <c r="I86" s="220"/>
      <c r="J86" s="220"/>
      <c r="K86" s="220"/>
      <c r="L86" s="220"/>
    </row>
  </sheetData>
  <mergeCells count="18">
    <mergeCell ref="A3:M3"/>
    <mergeCell ref="A4:N4"/>
    <mergeCell ref="A5:B5"/>
    <mergeCell ref="C5:M5"/>
    <mergeCell ref="A32:M32"/>
    <mergeCell ref="A27:G27"/>
    <mergeCell ref="A28:G28"/>
    <mergeCell ref="C63:M63"/>
    <mergeCell ref="A56:G56"/>
    <mergeCell ref="A86:L86"/>
    <mergeCell ref="A57:I57"/>
    <mergeCell ref="A33:N33"/>
    <mergeCell ref="A85:G85"/>
    <mergeCell ref="A34:B34"/>
    <mergeCell ref="C34:M34"/>
    <mergeCell ref="A61:M61"/>
    <mergeCell ref="A62:N62"/>
    <mergeCell ref="A63:B63"/>
  </mergeCells>
  <pageMargins left="0.7" right="0.7" top="0.85" bottom="0.75" header="0.3" footer="0.3"/>
  <pageSetup scale="54" orientation="landscape" r:id="rId1"/>
  <rowBreaks count="2" manualBreakCount="2">
    <brk id="30" max="16383" man="1"/>
    <brk id="58" max="12" man="1"/>
  </rowBreaks>
  <colBreaks count="1" manualBreakCount="1">
    <brk id="13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dimension ref="B2:J89"/>
  <sheetViews>
    <sheetView view="pageBreakPreview" topLeftCell="A61" zoomScale="60" workbookViewId="0"/>
  </sheetViews>
  <sheetFormatPr defaultRowHeight="18.75"/>
  <cols>
    <col min="1" max="1" width="3.5703125" style="16" customWidth="1"/>
    <col min="2" max="2" width="32" style="16" customWidth="1"/>
    <col min="3" max="3" width="18" style="16" customWidth="1"/>
    <col min="4" max="4" width="12.5703125" style="16" customWidth="1"/>
    <col min="5" max="5" width="10" style="16" customWidth="1"/>
    <col min="6" max="6" width="10.5703125" style="16" customWidth="1"/>
    <col min="7" max="8" width="12.140625" style="16" customWidth="1"/>
    <col min="9" max="9" width="13.85546875" style="16" customWidth="1"/>
    <col min="10" max="10" width="33.5703125" style="16" customWidth="1"/>
    <col min="11" max="16384" width="9.140625" style="16"/>
  </cols>
  <sheetData>
    <row r="2" spans="2:10">
      <c r="B2" s="166" t="s">
        <v>604</v>
      </c>
      <c r="C2" s="279"/>
      <c r="D2" s="279"/>
      <c r="E2" s="279"/>
      <c r="F2" s="279"/>
      <c r="G2" s="279"/>
      <c r="H2" s="279"/>
      <c r="I2" s="279"/>
      <c r="J2" s="279"/>
    </row>
    <row r="3" spans="2:10">
      <c r="B3" s="166" t="s">
        <v>605</v>
      </c>
      <c r="C3" s="279"/>
      <c r="D3" s="279"/>
      <c r="E3" s="279"/>
      <c r="F3" s="279"/>
      <c r="G3" s="279"/>
      <c r="H3" s="279"/>
      <c r="I3" s="279"/>
      <c r="J3" s="279"/>
    </row>
    <row r="4" spans="2:10" s="53" customFormat="1" ht="15.75">
      <c r="B4" s="225" t="s">
        <v>402</v>
      </c>
      <c r="C4" s="287"/>
      <c r="D4" s="287"/>
      <c r="E4" s="287"/>
      <c r="F4" s="287"/>
      <c r="G4" s="288" t="s">
        <v>403</v>
      </c>
      <c r="H4" s="288"/>
      <c r="I4" s="288"/>
      <c r="J4" s="288"/>
    </row>
    <row r="5" spans="2:10">
      <c r="B5" s="299" t="s">
        <v>44</v>
      </c>
      <c r="C5" s="284" t="s">
        <v>530</v>
      </c>
      <c r="D5" s="168" t="s">
        <v>549</v>
      </c>
      <c r="E5" s="168"/>
      <c r="F5" s="168"/>
      <c r="G5" s="168" t="s">
        <v>606</v>
      </c>
      <c r="H5" s="169"/>
      <c r="I5" s="169"/>
      <c r="J5" s="169"/>
    </row>
    <row r="6" spans="2:10">
      <c r="B6" s="169"/>
      <c r="C6" s="169"/>
      <c r="D6" s="121" t="s">
        <v>551</v>
      </c>
      <c r="E6" s="121" t="s">
        <v>474</v>
      </c>
      <c r="F6" s="72" t="s">
        <v>475</v>
      </c>
      <c r="G6" s="121" t="s">
        <v>551</v>
      </c>
      <c r="H6" s="121" t="s">
        <v>474</v>
      </c>
      <c r="I6" s="70" t="s">
        <v>475</v>
      </c>
      <c r="J6" s="285"/>
    </row>
    <row r="7" spans="2:10">
      <c r="B7" s="119" t="s">
        <v>5</v>
      </c>
      <c r="C7" s="121">
        <v>1</v>
      </c>
      <c r="D7" s="72">
        <f>E7+F7</f>
        <v>214</v>
      </c>
      <c r="E7" s="121">
        <v>208</v>
      </c>
      <c r="F7" s="72">
        <v>6</v>
      </c>
      <c r="G7" s="121">
        <v>5</v>
      </c>
      <c r="H7" s="72">
        <v>5</v>
      </c>
      <c r="I7" s="122" t="s">
        <v>249</v>
      </c>
      <c r="J7" s="69" t="s">
        <v>19</v>
      </c>
    </row>
    <row r="8" spans="2:10">
      <c r="B8" s="119" t="s">
        <v>18</v>
      </c>
      <c r="C8" s="72">
        <v>1</v>
      </c>
      <c r="D8" s="72">
        <f>E8+F8</f>
        <v>663</v>
      </c>
      <c r="E8" s="119">
        <v>180</v>
      </c>
      <c r="F8" s="121">
        <v>483</v>
      </c>
      <c r="G8" s="121">
        <v>28</v>
      </c>
      <c r="H8" s="72">
        <v>28</v>
      </c>
      <c r="I8" s="70" t="s">
        <v>249</v>
      </c>
      <c r="J8" s="69" t="s">
        <v>20</v>
      </c>
    </row>
    <row r="9" spans="2:10">
      <c r="B9" s="119" t="s">
        <v>6</v>
      </c>
      <c r="C9" s="72" t="s">
        <v>249</v>
      </c>
      <c r="D9" s="72" t="s">
        <v>249</v>
      </c>
      <c r="E9" s="72" t="s">
        <v>249</v>
      </c>
      <c r="F9" s="72" t="s">
        <v>249</v>
      </c>
      <c r="G9" s="72" t="s">
        <v>249</v>
      </c>
      <c r="H9" s="72" t="s">
        <v>249</v>
      </c>
      <c r="I9" s="72" t="s">
        <v>249</v>
      </c>
      <c r="J9" s="69" t="s">
        <v>21</v>
      </c>
    </row>
    <row r="10" spans="2:10">
      <c r="B10" s="119" t="s">
        <v>379</v>
      </c>
      <c r="C10" s="72" t="s">
        <v>249</v>
      </c>
      <c r="D10" s="72" t="s">
        <v>249</v>
      </c>
      <c r="E10" s="72" t="s">
        <v>249</v>
      </c>
      <c r="F10" s="72" t="s">
        <v>249</v>
      </c>
      <c r="G10" s="72" t="s">
        <v>249</v>
      </c>
      <c r="H10" s="72" t="s">
        <v>249</v>
      </c>
      <c r="I10" s="72" t="s">
        <v>249</v>
      </c>
      <c r="J10" s="69" t="s">
        <v>22</v>
      </c>
    </row>
    <row r="11" spans="2:10">
      <c r="B11" s="119" t="s">
        <v>7</v>
      </c>
      <c r="C11" s="72" t="s">
        <v>249</v>
      </c>
      <c r="D11" s="72" t="s">
        <v>249</v>
      </c>
      <c r="E11" s="72" t="s">
        <v>249</v>
      </c>
      <c r="F11" s="72" t="s">
        <v>249</v>
      </c>
      <c r="G11" s="72" t="s">
        <v>249</v>
      </c>
      <c r="H11" s="72" t="s">
        <v>249</v>
      </c>
      <c r="I11" s="72" t="s">
        <v>249</v>
      </c>
      <c r="J11" s="69" t="s">
        <v>23</v>
      </c>
    </row>
    <row r="12" spans="2:10" ht="37.5" customHeight="1">
      <c r="B12" s="119" t="s">
        <v>374</v>
      </c>
      <c r="C12" s="121">
        <v>2</v>
      </c>
      <c r="D12" s="72">
        <f>E12+F12</f>
        <v>1564</v>
      </c>
      <c r="E12" s="73">
        <v>1326</v>
      </c>
      <c r="F12" s="73">
        <v>238</v>
      </c>
      <c r="G12" s="121">
        <f>H12+I12</f>
        <v>251</v>
      </c>
      <c r="H12" s="72">
        <v>195</v>
      </c>
      <c r="I12" s="70">
        <v>56</v>
      </c>
      <c r="J12" s="69" t="s">
        <v>513</v>
      </c>
    </row>
    <row r="13" spans="2:10">
      <c r="B13" s="119" t="s">
        <v>9</v>
      </c>
      <c r="C13" s="72" t="s">
        <v>249</v>
      </c>
      <c r="D13" s="72" t="s">
        <v>249</v>
      </c>
      <c r="E13" s="72" t="s">
        <v>249</v>
      </c>
      <c r="F13" s="72" t="s">
        <v>249</v>
      </c>
      <c r="G13" s="72" t="s">
        <v>249</v>
      </c>
      <c r="H13" s="72" t="s">
        <v>249</v>
      </c>
      <c r="I13" s="72" t="s">
        <v>249</v>
      </c>
      <c r="J13" s="69" t="s">
        <v>24</v>
      </c>
    </row>
    <row r="14" spans="2:10">
      <c r="B14" s="119" t="s">
        <v>12</v>
      </c>
      <c r="C14" s="72" t="s">
        <v>249</v>
      </c>
      <c r="D14" s="72" t="s">
        <v>249</v>
      </c>
      <c r="E14" s="72" t="s">
        <v>249</v>
      </c>
      <c r="F14" s="72" t="s">
        <v>249</v>
      </c>
      <c r="G14" s="72" t="s">
        <v>249</v>
      </c>
      <c r="H14" s="72" t="s">
        <v>249</v>
      </c>
      <c r="I14" s="72" t="s">
        <v>249</v>
      </c>
      <c r="J14" s="69" t="s">
        <v>25</v>
      </c>
    </row>
    <row r="15" spans="2:10" ht="24" customHeight="1">
      <c r="B15" s="119" t="s">
        <v>378</v>
      </c>
      <c r="C15" s="72">
        <v>1</v>
      </c>
      <c r="D15" s="72">
        <f t="shared" ref="D15:D22" si="0">E15+F15</f>
        <v>8926</v>
      </c>
      <c r="E15" s="72">
        <v>5970</v>
      </c>
      <c r="F15" s="72">
        <v>2956</v>
      </c>
      <c r="G15" s="72">
        <f>H15+I15</f>
        <v>1401</v>
      </c>
      <c r="H15" s="72">
        <v>1125</v>
      </c>
      <c r="I15" s="72">
        <v>276</v>
      </c>
      <c r="J15" s="69" t="s">
        <v>196</v>
      </c>
    </row>
    <row r="16" spans="2:10">
      <c r="B16" s="119" t="s">
        <v>13</v>
      </c>
      <c r="C16" s="72">
        <v>1</v>
      </c>
      <c r="D16" s="72" t="s">
        <v>249</v>
      </c>
      <c r="E16" s="72" t="s">
        <v>249</v>
      </c>
      <c r="F16" s="72" t="s">
        <v>249</v>
      </c>
      <c r="G16" s="72" t="s">
        <v>249</v>
      </c>
      <c r="H16" s="72" t="s">
        <v>249</v>
      </c>
      <c r="I16" s="72" t="s">
        <v>249</v>
      </c>
      <c r="J16" s="71" t="s">
        <v>382</v>
      </c>
    </row>
    <row r="17" spans="2:10">
      <c r="B17" s="120" t="s">
        <v>14</v>
      </c>
      <c r="C17" s="72" t="s">
        <v>249</v>
      </c>
      <c r="D17" s="72" t="s">
        <v>249</v>
      </c>
      <c r="E17" s="72" t="s">
        <v>249</v>
      </c>
      <c r="F17" s="72" t="s">
        <v>249</v>
      </c>
      <c r="G17" s="72" t="s">
        <v>249</v>
      </c>
      <c r="H17" s="72" t="s">
        <v>249</v>
      </c>
      <c r="I17" s="72" t="s">
        <v>249</v>
      </c>
      <c r="J17" s="69" t="s">
        <v>26</v>
      </c>
    </row>
    <row r="18" spans="2:10">
      <c r="B18" s="119" t="s">
        <v>212</v>
      </c>
      <c r="C18" s="72" t="s">
        <v>249</v>
      </c>
      <c r="D18" s="72" t="s">
        <v>249</v>
      </c>
      <c r="E18" s="72" t="s">
        <v>249</v>
      </c>
      <c r="F18" s="72" t="s">
        <v>249</v>
      </c>
      <c r="G18" s="72" t="s">
        <v>249</v>
      </c>
      <c r="H18" s="72" t="s">
        <v>249</v>
      </c>
      <c r="I18" s="72" t="s">
        <v>249</v>
      </c>
      <c r="J18" s="69" t="s">
        <v>372</v>
      </c>
    </row>
    <row r="19" spans="2:10">
      <c r="B19" s="119" t="s">
        <v>15</v>
      </c>
      <c r="C19" s="72">
        <v>3</v>
      </c>
      <c r="D19" s="72">
        <f t="shared" si="0"/>
        <v>1093</v>
      </c>
      <c r="E19" s="72">
        <v>968</v>
      </c>
      <c r="F19" s="72">
        <v>125</v>
      </c>
      <c r="G19" s="119">
        <f>H19+I19</f>
        <v>7159</v>
      </c>
      <c r="H19" s="72">
        <v>734</v>
      </c>
      <c r="I19" s="72">
        <v>6425</v>
      </c>
      <c r="J19" s="69" t="s">
        <v>27</v>
      </c>
    </row>
    <row r="20" spans="2:10">
      <c r="B20" s="119" t="s">
        <v>17</v>
      </c>
      <c r="C20" s="72" t="s">
        <v>249</v>
      </c>
      <c r="D20" s="72" t="s">
        <v>249</v>
      </c>
      <c r="E20" s="72" t="s">
        <v>249</v>
      </c>
      <c r="F20" s="72" t="s">
        <v>249</v>
      </c>
      <c r="G20" s="72" t="s">
        <v>249</v>
      </c>
      <c r="H20" s="72" t="s">
        <v>249</v>
      </c>
      <c r="I20" s="72" t="s">
        <v>249</v>
      </c>
      <c r="J20" s="69" t="s">
        <v>197</v>
      </c>
    </row>
    <row r="21" spans="2:10" ht="12.75" customHeight="1">
      <c r="B21" s="119" t="s">
        <v>16</v>
      </c>
      <c r="C21" s="72" t="s">
        <v>249</v>
      </c>
      <c r="D21" s="72" t="s">
        <v>249</v>
      </c>
      <c r="E21" s="72" t="s">
        <v>249</v>
      </c>
      <c r="F21" s="72" t="s">
        <v>249</v>
      </c>
      <c r="G21" s="72" t="s">
        <v>249</v>
      </c>
      <c r="H21" s="72" t="s">
        <v>249</v>
      </c>
      <c r="I21" s="72" t="s">
        <v>249</v>
      </c>
      <c r="J21" s="69" t="s">
        <v>28</v>
      </c>
    </row>
    <row r="22" spans="2:10">
      <c r="B22" s="119" t="s">
        <v>88</v>
      </c>
      <c r="C22" s="72">
        <v>1</v>
      </c>
      <c r="D22" s="72">
        <f t="shared" si="0"/>
        <v>296</v>
      </c>
      <c r="E22" s="72">
        <v>248</v>
      </c>
      <c r="F22" s="72">
        <v>48</v>
      </c>
      <c r="G22" s="121">
        <v>96</v>
      </c>
      <c r="H22" s="72" t="s">
        <v>249</v>
      </c>
      <c r="I22" s="70" t="s">
        <v>249</v>
      </c>
      <c r="J22" s="69" t="s">
        <v>29</v>
      </c>
    </row>
    <row r="23" spans="2:10">
      <c r="B23" s="119" t="s">
        <v>206</v>
      </c>
      <c r="C23" s="72">
        <v>2</v>
      </c>
      <c r="D23" s="72" t="s">
        <v>249</v>
      </c>
      <c r="E23" s="72" t="s">
        <v>249</v>
      </c>
      <c r="F23" s="72" t="s">
        <v>249</v>
      </c>
      <c r="G23" s="72" t="s">
        <v>249</v>
      </c>
      <c r="H23" s="72" t="s">
        <v>249</v>
      </c>
      <c r="I23" s="72" t="s">
        <v>249</v>
      </c>
      <c r="J23" s="69" t="s">
        <v>176</v>
      </c>
    </row>
    <row r="24" spans="2:10">
      <c r="B24" s="119" t="s">
        <v>90</v>
      </c>
      <c r="C24" s="72" t="s">
        <v>249</v>
      </c>
      <c r="D24" s="72" t="s">
        <v>249</v>
      </c>
      <c r="E24" s="72" t="s">
        <v>249</v>
      </c>
      <c r="F24" s="72" t="s">
        <v>249</v>
      </c>
      <c r="G24" s="72" t="s">
        <v>249</v>
      </c>
      <c r="H24" s="72" t="s">
        <v>249</v>
      </c>
      <c r="I24" s="72" t="s">
        <v>249</v>
      </c>
      <c r="J24" s="69" t="s">
        <v>175</v>
      </c>
    </row>
    <row r="25" spans="2:10">
      <c r="B25" s="291"/>
      <c r="C25" s="108">
        <v>12</v>
      </c>
      <c r="D25" s="74">
        <v>12756</v>
      </c>
      <c r="E25" s="74">
        <v>8900</v>
      </c>
      <c r="F25" s="74">
        <v>3856</v>
      </c>
      <c r="G25" s="74">
        <v>8940</v>
      </c>
      <c r="H25" s="74">
        <v>2087</v>
      </c>
      <c r="I25" s="123">
        <v>6757</v>
      </c>
      <c r="J25" s="71"/>
    </row>
    <row r="26" spans="2:10">
      <c r="B26" s="292"/>
      <c r="C26" s="272" t="s">
        <v>556</v>
      </c>
      <c r="D26" s="124" t="s">
        <v>0</v>
      </c>
      <c r="E26" s="124" t="s">
        <v>41</v>
      </c>
      <c r="F26" s="111" t="s">
        <v>42</v>
      </c>
      <c r="G26" s="124" t="s">
        <v>0</v>
      </c>
      <c r="H26" s="124" t="s">
        <v>41</v>
      </c>
      <c r="I26" s="112" t="s">
        <v>42</v>
      </c>
      <c r="J26" s="282" t="s">
        <v>45</v>
      </c>
    </row>
    <row r="27" spans="2:10" ht="22.5" customHeight="1">
      <c r="B27" s="293"/>
      <c r="C27" s="273"/>
      <c r="D27" s="296" t="s">
        <v>607</v>
      </c>
      <c r="E27" s="296"/>
      <c r="F27" s="296"/>
      <c r="G27" s="296" t="s">
        <v>570</v>
      </c>
      <c r="H27" s="295"/>
      <c r="I27" s="295"/>
      <c r="J27" s="290"/>
    </row>
    <row r="28" spans="2:10" s="53" customFormat="1" ht="15.75">
      <c r="B28" s="222" t="s">
        <v>278</v>
      </c>
      <c r="C28" s="222"/>
      <c r="D28" s="222"/>
      <c r="E28" s="222"/>
      <c r="F28" s="222"/>
      <c r="G28" s="222"/>
      <c r="H28" s="222"/>
    </row>
    <row r="29" spans="2:10" s="53" customFormat="1" ht="15.75">
      <c r="B29" s="220" t="s">
        <v>399</v>
      </c>
      <c r="C29" s="220"/>
      <c r="D29" s="220"/>
      <c r="E29" s="220"/>
      <c r="F29" s="220"/>
      <c r="G29" s="220"/>
      <c r="H29" s="220"/>
    </row>
    <row r="30" spans="2:10">
      <c r="B30" s="75"/>
      <c r="C30" s="75"/>
      <c r="D30" s="75"/>
    </row>
    <row r="31" spans="2:10">
      <c r="B31" s="75"/>
      <c r="C31" s="75"/>
      <c r="D31" s="75"/>
    </row>
    <row r="32" spans="2:10">
      <c r="C32" s="26"/>
      <c r="D32" s="26"/>
      <c r="E32" s="26"/>
      <c r="F32" s="26"/>
      <c r="G32" s="26"/>
      <c r="H32" s="26"/>
    </row>
    <row r="33" spans="2:10">
      <c r="B33" s="166" t="s">
        <v>608</v>
      </c>
      <c r="C33" s="279"/>
      <c r="D33" s="279"/>
      <c r="E33" s="279"/>
      <c r="F33" s="279"/>
      <c r="G33" s="279"/>
      <c r="H33" s="279"/>
      <c r="I33" s="279"/>
      <c r="J33" s="279"/>
    </row>
    <row r="34" spans="2:10">
      <c r="B34" s="166" t="s">
        <v>609</v>
      </c>
      <c r="C34" s="279"/>
      <c r="D34" s="279"/>
      <c r="E34" s="279"/>
      <c r="F34" s="279"/>
      <c r="G34" s="279"/>
      <c r="H34" s="279"/>
      <c r="I34" s="279"/>
      <c r="J34" s="279"/>
    </row>
    <row r="35" spans="2:10" s="101" customFormat="1" ht="15">
      <c r="B35" s="277" t="s">
        <v>404</v>
      </c>
      <c r="C35" s="280"/>
      <c r="D35" s="280"/>
      <c r="E35" s="280"/>
      <c r="F35" s="280"/>
      <c r="G35" s="281" t="s">
        <v>405</v>
      </c>
      <c r="H35" s="281"/>
      <c r="I35" s="281"/>
      <c r="J35" s="281"/>
    </row>
    <row r="36" spans="2:10" ht="18.75" customHeight="1">
      <c r="B36" s="282" t="s">
        <v>44</v>
      </c>
      <c r="C36" s="284" t="s">
        <v>530</v>
      </c>
      <c r="D36" s="168" t="s">
        <v>549</v>
      </c>
      <c r="E36" s="168"/>
      <c r="F36" s="168"/>
      <c r="G36" s="168" t="s">
        <v>606</v>
      </c>
      <c r="H36" s="169"/>
      <c r="I36" s="169"/>
      <c r="J36" s="169"/>
    </row>
    <row r="37" spans="2:10" ht="37.5" customHeight="1">
      <c r="B37" s="283"/>
      <c r="C37" s="169"/>
      <c r="D37" s="121" t="s">
        <v>551</v>
      </c>
      <c r="E37" s="121" t="s">
        <v>474</v>
      </c>
      <c r="F37" s="72" t="s">
        <v>475</v>
      </c>
      <c r="G37" s="121" t="s">
        <v>551</v>
      </c>
      <c r="H37" s="121" t="s">
        <v>474</v>
      </c>
      <c r="I37" s="70" t="s">
        <v>475</v>
      </c>
      <c r="J37" s="285"/>
    </row>
    <row r="38" spans="2:10">
      <c r="B38" s="119" t="s">
        <v>5</v>
      </c>
      <c r="C38" s="72" t="s">
        <v>249</v>
      </c>
      <c r="D38" s="72" t="s">
        <v>249</v>
      </c>
      <c r="E38" s="72" t="s">
        <v>249</v>
      </c>
      <c r="F38" s="72" t="s">
        <v>249</v>
      </c>
      <c r="G38" s="72" t="s">
        <v>249</v>
      </c>
      <c r="H38" s="72" t="s">
        <v>249</v>
      </c>
      <c r="I38" s="72" t="s">
        <v>249</v>
      </c>
      <c r="J38" s="69" t="s">
        <v>19</v>
      </c>
    </row>
    <row r="39" spans="2:10">
      <c r="B39" s="119" t="s">
        <v>18</v>
      </c>
      <c r="C39" s="72">
        <v>2</v>
      </c>
      <c r="D39" s="72">
        <v>4</v>
      </c>
      <c r="E39" s="72" t="s">
        <v>249</v>
      </c>
      <c r="F39" s="72" t="s">
        <v>249</v>
      </c>
      <c r="G39" s="72">
        <v>119</v>
      </c>
      <c r="H39" s="72" t="s">
        <v>249</v>
      </c>
      <c r="I39" s="72" t="s">
        <v>249</v>
      </c>
      <c r="J39" s="69" t="s">
        <v>20</v>
      </c>
    </row>
    <row r="40" spans="2:10">
      <c r="B40" s="119" t="s">
        <v>6</v>
      </c>
      <c r="C40" s="72" t="s">
        <v>249</v>
      </c>
      <c r="D40" s="72" t="s">
        <v>249</v>
      </c>
      <c r="E40" s="72" t="s">
        <v>249</v>
      </c>
      <c r="F40" s="72" t="s">
        <v>249</v>
      </c>
      <c r="G40" s="72" t="s">
        <v>249</v>
      </c>
      <c r="H40" s="72" t="s">
        <v>249</v>
      </c>
      <c r="I40" s="72" t="s">
        <v>249</v>
      </c>
      <c r="J40" s="69" t="s">
        <v>21</v>
      </c>
    </row>
    <row r="41" spans="2:10">
      <c r="B41" s="119" t="s">
        <v>379</v>
      </c>
      <c r="C41" s="72" t="s">
        <v>249</v>
      </c>
      <c r="D41" s="72" t="s">
        <v>249</v>
      </c>
      <c r="E41" s="72" t="s">
        <v>249</v>
      </c>
      <c r="F41" s="72" t="s">
        <v>249</v>
      </c>
      <c r="G41" s="72" t="s">
        <v>249</v>
      </c>
      <c r="H41" s="72" t="s">
        <v>249</v>
      </c>
      <c r="I41" s="72" t="s">
        <v>249</v>
      </c>
      <c r="J41" s="69" t="s">
        <v>22</v>
      </c>
    </row>
    <row r="42" spans="2:10">
      <c r="B42" s="119" t="s">
        <v>7</v>
      </c>
      <c r="C42" s="72" t="s">
        <v>249</v>
      </c>
      <c r="D42" s="72" t="s">
        <v>249</v>
      </c>
      <c r="E42" s="72" t="s">
        <v>249</v>
      </c>
      <c r="F42" s="72" t="s">
        <v>249</v>
      </c>
      <c r="G42" s="72" t="s">
        <v>249</v>
      </c>
      <c r="H42" s="72" t="s">
        <v>249</v>
      </c>
      <c r="I42" s="72" t="s">
        <v>249</v>
      </c>
      <c r="J42" s="69" t="s">
        <v>23</v>
      </c>
    </row>
    <row r="43" spans="2:10" ht="35.25" customHeight="1">
      <c r="B43" s="119" t="s">
        <v>374</v>
      </c>
      <c r="C43" s="72">
        <v>67</v>
      </c>
      <c r="D43" s="72">
        <f>E43+F43</f>
        <v>5873</v>
      </c>
      <c r="E43" s="72">
        <v>4470</v>
      </c>
      <c r="F43" s="72">
        <v>1403</v>
      </c>
      <c r="G43" s="72">
        <f>H43+I43</f>
        <v>5564</v>
      </c>
      <c r="H43" s="72">
        <v>2891</v>
      </c>
      <c r="I43" s="70">
        <v>2673</v>
      </c>
      <c r="J43" s="69" t="s">
        <v>513</v>
      </c>
    </row>
    <row r="44" spans="2:10">
      <c r="B44" s="119" t="s">
        <v>204</v>
      </c>
      <c r="C44" s="72" t="s">
        <v>249</v>
      </c>
      <c r="D44" s="72" t="s">
        <v>249</v>
      </c>
      <c r="E44" s="72" t="s">
        <v>249</v>
      </c>
      <c r="F44" s="72" t="s">
        <v>249</v>
      </c>
      <c r="G44" s="72" t="s">
        <v>249</v>
      </c>
      <c r="H44" s="72" t="s">
        <v>249</v>
      </c>
      <c r="I44" s="72" t="s">
        <v>249</v>
      </c>
      <c r="J44" s="69" t="s">
        <v>24</v>
      </c>
    </row>
    <row r="45" spans="2:10">
      <c r="B45" s="119" t="s">
        <v>12</v>
      </c>
      <c r="C45" s="72" t="s">
        <v>249</v>
      </c>
      <c r="D45" s="72" t="s">
        <v>249</v>
      </c>
      <c r="E45" s="72" t="s">
        <v>249</v>
      </c>
      <c r="F45" s="72" t="s">
        <v>249</v>
      </c>
      <c r="G45" s="72" t="s">
        <v>249</v>
      </c>
      <c r="H45" s="72" t="s">
        <v>249</v>
      </c>
      <c r="I45" s="72" t="s">
        <v>249</v>
      </c>
      <c r="J45" s="69" t="s">
        <v>25</v>
      </c>
    </row>
    <row r="46" spans="2:10" ht="16.5" customHeight="1">
      <c r="B46" s="119" t="s">
        <v>91</v>
      </c>
      <c r="C46" s="72" t="s">
        <v>249</v>
      </c>
      <c r="D46" s="72" t="s">
        <v>249</v>
      </c>
      <c r="E46" s="72" t="s">
        <v>249</v>
      </c>
      <c r="F46" s="72" t="s">
        <v>249</v>
      </c>
      <c r="G46" s="72" t="s">
        <v>249</v>
      </c>
      <c r="H46" s="72" t="s">
        <v>249</v>
      </c>
      <c r="I46" s="72" t="s">
        <v>249</v>
      </c>
      <c r="J46" s="69" t="s">
        <v>196</v>
      </c>
    </row>
    <row r="47" spans="2:10">
      <c r="B47" s="119" t="s">
        <v>13</v>
      </c>
      <c r="C47" s="72">
        <v>1</v>
      </c>
      <c r="D47" s="72">
        <f>E47+F47</f>
        <v>669</v>
      </c>
      <c r="E47" s="111">
        <v>572</v>
      </c>
      <c r="F47" s="111">
        <v>97</v>
      </c>
      <c r="G47" s="111">
        <f>H47+I47</f>
        <v>411</v>
      </c>
      <c r="H47" s="111">
        <v>252</v>
      </c>
      <c r="I47" s="111">
        <v>159</v>
      </c>
      <c r="J47" s="71" t="s">
        <v>382</v>
      </c>
    </row>
    <row r="48" spans="2:10">
      <c r="B48" s="120" t="s">
        <v>14</v>
      </c>
      <c r="C48" s="72">
        <v>35</v>
      </c>
      <c r="D48" s="72">
        <f>E48+F48</f>
        <v>722</v>
      </c>
      <c r="E48" s="72">
        <v>123</v>
      </c>
      <c r="F48" s="72">
        <v>599</v>
      </c>
      <c r="G48" s="72">
        <f>H48+I48</f>
        <v>2325</v>
      </c>
      <c r="H48" s="72">
        <v>933</v>
      </c>
      <c r="I48" s="70">
        <v>1392</v>
      </c>
      <c r="J48" s="69" t="s">
        <v>26</v>
      </c>
    </row>
    <row r="49" spans="2:10">
      <c r="B49" s="119" t="s">
        <v>212</v>
      </c>
      <c r="C49" s="72" t="s">
        <v>249</v>
      </c>
      <c r="D49" s="72" t="s">
        <v>249</v>
      </c>
      <c r="E49" s="72" t="s">
        <v>249</v>
      </c>
      <c r="F49" s="72" t="s">
        <v>249</v>
      </c>
      <c r="G49" s="72" t="s">
        <v>249</v>
      </c>
      <c r="H49" s="72" t="s">
        <v>249</v>
      </c>
      <c r="I49" s="72" t="s">
        <v>249</v>
      </c>
      <c r="J49" s="69" t="s">
        <v>372</v>
      </c>
    </row>
    <row r="50" spans="2:10">
      <c r="B50" s="119" t="s">
        <v>15</v>
      </c>
      <c r="C50" s="72">
        <v>42</v>
      </c>
      <c r="D50" s="72">
        <f>E50+F50</f>
        <v>8372</v>
      </c>
      <c r="E50" s="72">
        <v>5058</v>
      </c>
      <c r="F50" s="72">
        <v>3314</v>
      </c>
      <c r="G50" s="72">
        <f>H50+I50</f>
        <v>3479</v>
      </c>
      <c r="H50" s="72">
        <v>1956</v>
      </c>
      <c r="I50" s="70">
        <v>1523</v>
      </c>
      <c r="J50" s="69" t="s">
        <v>27</v>
      </c>
    </row>
    <row r="51" spans="2:10">
      <c r="B51" s="119" t="s">
        <v>17</v>
      </c>
      <c r="C51" s="111">
        <v>9</v>
      </c>
      <c r="D51" s="111">
        <f>E51+F51</f>
        <v>695</v>
      </c>
      <c r="E51" s="111">
        <v>522</v>
      </c>
      <c r="F51" s="111">
        <v>173</v>
      </c>
      <c r="G51" s="124">
        <f>H51+I51</f>
        <v>329</v>
      </c>
      <c r="H51" s="111">
        <v>165</v>
      </c>
      <c r="I51" s="112">
        <v>164</v>
      </c>
      <c r="J51" s="69" t="s">
        <v>197</v>
      </c>
    </row>
    <row r="52" spans="2:10" ht="15.75" customHeight="1">
      <c r="B52" s="119" t="s">
        <v>16</v>
      </c>
      <c r="C52" s="72">
        <v>1</v>
      </c>
      <c r="D52" s="72">
        <f>E52+F52</f>
        <v>261</v>
      </c>
      <c r="E52" s="72">
        <v>246</v>
      </c>
      <c r="F52" s="72">
        <v>15</v>
      </c>
      <c r="G52" s="72" t="s">
        <v>249</v>
      </c>
      <c r="H52" s="72" t="s">
        <v>249</v>
      </c>
      <c r="I52" s="70" t="s">
        <v>249</v>
      </c>
      <c r="J52" s="69" t="s">
        <v>28</v>
      </c>
    </row>
    <row r="53" spans="2:10">
      <c r="B53" s="119" t="s">
        <v>88</v>
      </c>
      <c r="C53" s="72">
        <v>6</v>
      </c>
      <c r="D53" s="72">
        <f>E53+F53</f>
        <v>699</v>
      </c>
      <c r="E53" s="72">
        <v>509</v>
      </c>
      <c r="F53" s="72">
        <v>190</v>
      </c>
      <c r="G53" s="72">
        <f>H53+I53</f>
        <v>775</v>
      </c>
      <c r="H53" s="72">
        <v>602</v>
      </c>
      <c r="I53" s="70">
        <v>173</v>
      </c>
      <c r="J53" s="69" t="s">
        <v>29</v>
      </c>
    </row>
    <row r="54" spans="2:10">
      <c r="B54" s="119" t="s">
        <v>206</v>
      </c>
      <c r="C54" s="72" t="s">
        <v>249</v>
      </c>
      <c r="D54" s="72" t="s">
        <v>249</v>
      </c>
      <c r="E54" s="72" t="s">
        <v>249</v>
      </c>
      <c r="F54" s="72" t="s">
        <v>249</v>
      </c>
      <c r="G54" s="72" t="s">
        <v>249</v>
      </c>
      <c r="H54" s="72" t="s">
        <v>249</v>
      </c>
      <c r="I54" s="72" t="s">
        <v>249</v>
      </c>
      <c r="J54" s="69" t="s">
        <v>176</v>
      </c>
    </row>
    <row r="55" spans="2:10">
      <c r="B55" s="119" t="s">
        <v>90</v>
      </c>
      <c r="C55" s="72" t="s">
        <v>249</v>
      </c>
      <c r="D55" s="72" t="s">
        <v>249</v>
      </c>
      <c r="E55" s="72" t="s">
        <v>249</v>
      </c>
      <c r="F55" s="72" t="s">
        <v>249</v>
      </c>
      <c r="G55" s="72" t="s">
        <v>249</v>
      </c>
      <c r="H55" s="72" t="s">
        <v>249</v>
      </c>
      <c r="I55" s="72" t="s">
        <v>249</v>
      </c>
      <c r="J55" s="69" t="s">
        <v>175</v>
      </c>
    </row>
    <row r="56" spans="2:10">
      <c r="B56" s="291"/>
      <c r="C56" s="108">
        <v>163</v>
      </c>
      <c r="D56" s="109">
        <v>17295</v>
      </c>
      <c r="E56" s="109">
        <v>11500</v>
      </c>
      <c r="F56" s="109">
        <v>5791</v>
      </c>
      <c r="G56" s="109">
        <v>13002</v>
      </c>
      <c r="H56" s="109">
        <v>6799</v>
      </c>
      <c r="I56" s="125">
        <v>6084</v>
      </c>
      <c r="J56" s="282" t="s">
        <v>45</v>
      </c>
    </row>
    <row r="57" spans="2:10">
      <c r="B57" s="292"/>
      <c r="C57" s="272" t="s">
        <v>556</v>
      </c>
      <c r="D57" s="121" t="s">
        <v>0</v>
      </c>
      <c r="E57" s="121" t="s">
        <v>41</v>
      </c>
      <c r="F57" s="72" t="s">
        <v>42</v>
      </c>
      <c r="G57" s="121" t="s">
        <v>0</v>
      </c>
      <c r="H57" s="121" t="s">
        <v>41</v>
      </c>
      <c r="I57" s="70" t="s">
        <v>42</v>
      </c>
      <c r="J57" s="289"/>
    </row>
    <row r="58" spans="2:10" ht="24.75" customHeight="1">
      <c r="B58" s="293"/>
      <c r="C58" s="273"/>
      <c r="D58" s="168" t="s">
        <v>607</v>
      </c>
      <c r="E58" s="168"/>
      <c r="F58" s="168"/>
      <c r="G58" s="168" t="s">
        <v>570</v>
      </c>
      <c r="H58" s="169"/>
      <c r="I58" s="169"/>
      <c r="J58" s="290"/>
    </row>
    <row r="59" spans="2:10" s="53" customFormat="1" ht="15.75">
      <c r="B59" s="222" t="s">
        <v>278</v>
      </c>
      <c r="C59" s="222"/>
      <c r="D59" s="222"/>
      <c r="E59" s="222"/>
      <c r="F59" s="222"/>
      <c r="G59" s="222"/>
      <c r="H59" s="222"/>
      <c r="I59" s="127"/>
      <c r="J59" s="127"/>
    </row>
    <row r="60" spans="2:10" s="53" customFormat="1" ht="15.75">
      <c r="B60" s="220" t="s">
        <v>399</v>
      </c>
      <c r="C60" s="220"/>
      <c r="D60" s="220"/>
      <c r="E60" s="220"/>
      <c r="F60" s="220"/>
      <c r="G60" s="220"/>
      <c r="H60" s="220"/>
      <c r="I60" s="127"/>
      <c r="J60" s="127"/>
    </row>
    <row r="61" spans="2:10">
      <c r="B61" s="75"/>
      <c r="C61" s="75"/>
      <c r="D61" s="75"/>
      <c r="I61" s="126"/>
      <c r="J61" s="126"/>
    </row>
    <row r="62" spans="2:10">
      <c r="B62" s="75"/>
      <c r="C62" s="75"/>
      <c r="D62" s="75"/>
      <c r="I62" s="126"/>
      <c r="J62" s="126"/>
    </row>
    <row r="63" spans="2:10">
      <c r="B63" s="166" t="s">
        <v>610</v>
      </c>
      <c r="C63" s="286"/>
      <c r="D63" s="286"/>
      <c r="E63" s="286"/>
      <c r="F63" s="286"/>
      <c r="G63" s="286"/>
      <c r="H63" s="286"/>
      <c r="I63" s="286"/>
      <c r="J63" s="286"/>
    </row>
    <row r="64" spans="2:10">
      <c r="B64" s="166" t="s">
        <v>611</v>
      </c>
      <c r="C64" s="286"/>
      <c r="D64" s="286"/>
      <c r="E64" s="286"/>
      <c r="F64" s="286"/>
      <c r="G64" s="286"/>
      <c r="H64" s="286"/>
      <c r="I64" s="286"/>
      <c r="J64" s="286"/>
    </row>
    <row r="65" spans="2:10" s="53" customFormat="1" ht="15.75">
      <c r="B65" s="225" t="s">
        <v>406</v>
      </c>
      <c r="C65" s="287"/>
      <c r="D65" s="287"/>
      <c r="E65" s="287"/>
      <c r="F65" s="287"/>
      <c r="G65" s="288" t="s">
        <v>407</v>
      </c>
      <c r="H65" s="288"/>
      <c r="I65" s="288"/>
      <c r="J65" s="288"/>
    </row>
    <row r="66" spans="2:10" ht="18.75" customHeight="1">
      <c r="B66" s="282" t="s">
        <v>44</v>
      </c>
      <c r="C66" s="294" t="s">
        <v>530</v>
      </c>
      <c r="D66" s="296" t="s">
        <v>549</v>
      </c>
      <c r="E66" s="296"/>
      <c r="F66" s="296"/>
      <c r="G66" s="296" t="s">
        <v>606</v>
      </c>
      <c r="H66" s="295"/>
      <c r="I66" s="295"/>
      <c r="J66" s="169"/>
    </row>
    <row r="67" spans="2:10" ht="37.5" customHeight="1">
      <c r="B67" s="283"/>
      <c r="C67" s="295"/>
      <c r="D67" s="124" t="s">
        <v>551</v>
      </c>
      <c r="E67" s="124" t="s">
        <v>474</v>
      </c>
      <c r="F67" s="111" t="s">
        <v>475</v>
      </c>
      <c r="G67" s="124" t="s">
        <v>551</v>
      </c>
      <c r="H67" s="124" t="s">
        <v>474</v>
      </c>
      <c r="I67" s="112" t="s">
        <v>475</v>
      </c>
      <c r="J67" s="285"/>
    </row>
    <row r="68" spans="2:10">
      <c r="B68" s="119" t="s">
        <v>5</v>
      </c>
      <c r="C68" s="121">
        <v>1</v>
      </c>
      <c r="D68" s="72">
        <f>E68+F68</f>
        <v>214</v>
      </c>
      <c r="E68" s="121">
        <v>208</v>
      </c>
      <c r="F68" s="72">
        <v>6</v>
      </c>
      <c r="G68" s="121">
        <v>5</v>
      </c>
      <c r="H68" s="72">
        <v>5</v>
      </c>
      <c r="I68" s="72" t="s">
        <v>249</v>
      </c>
      <c r="J68" s="76" t="s">
        <v>19</v>
      </c>
    </row>
    <row r="69" spans="2:10">
      <c r="B69" s="119" t="s">
        <v>18</v>
      </c>
      <c r="C69" s="72">
        <f>C39+C8</f>
        <v>3</v>
      </c>
      <c r="D69" s="72">
        <f>D39+D8</f>
        <v>667</v>
      </c>
      <c r="E69" s="119">
        <v>180</v>
      </c>
      <c r="F69" s="121">
        <v>483</v>
      </c>
      <c r="G69" s="72">
        <f>G39+G8</f>
        <v>147</v>
      </c>
      <c r="H69" s="72">
        <v>28</v>
      </c>
      <c r="I69" s="72" t="s">
        <v>249</v>
      </c>
      <c r="J69" s="76" t="s">
        <v>20</v>
      </c>
    </row>
    <row r="70" spans="2:10">
      <c r="B70" s="119" t="s">
        <v>6</v>
      </c>
      <c r="C70" s="72" t="s">
        <v>249</v>
      </c>
      <c r="D70" s="72" t="s">
        <v>249</v>
      </c>
      <c r="E70" s="72" t="s">
        <v>249</v>
      </c>
      <c r="F70" s="72" t="s">
        <v>249</v>
      </c>
      <c r="G70" s="72" t="s">
        <v>249</v>
      </c>
      <c r="H70" s="72" t="s">
        <v>249</v>
      </c>
      <c r="I70" s="72" t="s">
        <v>249</v>
      </c>
      <c r="J70" s="76" t="s">
        <v>21</v>
      </c>
    </row>
    <row r="71" spans="2:10">
      <c r="B71" s="119" t="s">
        <v>379</v>
      </c>
      <c r="C71" s="72" t="s">
        <v>249</v>
      </c>
      <c r="D71" s="72" t="s">
        <v>249</v>
      </c>
      <c r="E71" s="72" t="s">
        <v>249</v>
      </c>
      <c r="F71" s="72" t="s">
        <v>249</v>
      </c>
      <c r="G71" s="72" t="s">
        <v>249</v>
      </c>
      <c r="H71" s="72" t="s">
        <v>249</v>
      </c>
      <c r="I71" s="72" t="s">
        <v>249</v>
      </c>
      <c r="J71" s="69" t="s">
        <v>22</v>
      </c>
    </row>
    <row r="72" spans="2:10">
      <c r="B72" s="119" t="s">
        <v>7</v>
      </c>
      <c r="C72" s="72" t="s">
        <v>249</v>
      </c>
      <c r="D72" s="72" t="s">
        <v>249</v>
      </c>
      <c r="E72" s="72" t="s">
        <v>249</v>
      </c>
      <c r="F72" s="72" t="s">
        <v>249</v>
      </c>
      <c r="G72" s="72" t="s">
        <v>249</v>
      </c>
      <c r="H72" s="72" t="s">
        <v>249</v>
      </c>
      <c r="I72" s="72" t="s">
        <v>249</v>
      </c>
      <c r="J72" s="69" t="s">
        <v>23</v>
      </c>
    </row>
    <row r="73" spans="2:10" ht="39" customHeight="1">
      <c r="B73" s="119" t="s">
        <v>374</v>
      </c>
      <c r="C73" s="72">
        <f t="shared" ref="C73:I73" si="1">C43+C12</f>
        <v>69</v>
      </c>
      <c r="D73" s="72">
        <f t="shared" si="1"/>
        <v>7437</v>
      </c>
      <c r="E73" s="72">
        <f t="shared" si="1"/>
        <v>5796</v>
      </c>
      <c r="F73" s="72">
        <f t="shared" si="1"/>
        <v>1641</v>
      </c>
      <c r="G73" s="72">
        <f t="shared" si="1"/>
        <v>5815</v>
      </c>
      <c r="H73" s="72">
        <f t="shared" si="1"/>
        <v>3086</v>
      </c>
      <c r="I73" s="72">
        <f t="shared" si="1"/>
        <v>2729</v>
      </c>
      <c r="J73" s="69" t="s">
        <v>513</v>
      </c>
    </row>
    <row r="74" spans="2:10">
      <c r="B74" s="119" t="s">
        <v>381</v>
      </c>
      <c r="C74" s="72" t="s">
        <v>249</v>
      </c>
      <c r="D74" s="72" t="s">
        <v>603</v>
      </c>
      <c r="E74" s="72" t="s">
        <v>249</v>
      </c>
      <c r="F74" s="72" t="s">
        <v>249</v>
      </c>
      <c r="G74" s="72" t="s">
        <v>249</v>
      </c>
      <c r="H74" s="72" t="s">
        <v>249</v>
      </c>
      <c r="I74" s="72" t="s">
        <v>249</v>
      </c>
      <c r="J74" s="71" t="s">
        <v>24</v>
      </c>
    </row>
    <row r="75" spans="2:10">
      <c r="B75" s="119" t="s">
        <v>12</v>
      </c>
      <c r="C75" s="72" t="s">
        <v>249</v>
      </c>
      <c r="D75" s="72" t="s">
        <v>249</v>
      </c>
      <c r="E75" s="72" t="s">
        <v>249</v>
      </c>
      <c r="F75" s="72" t="s">
        <v>249</v>
      </c>
      <c r="G75" s="72" t="s">
        <v>249</v>
      </c>
      <c r="H75" s="72" t="s">
        <v>249</v>
      </c>
      <c r="I75" s="72" t="s">
        <v>249</v>
      </c>
      <c r="J75" s="71" t="s">
        <v>25</v>
      </c>
    </row>
    <row r="76" spans="2:10" ht="24.75" customHeight="1">
      <c r="B76" s="119" t="s">
        <v>378</v>
      </c>
      <c r="C76" s="72">
        <v>1</v>
      </c>
      <c r="D76" s="72">
        <f t="shared" ref="D76" si="2">E76+F76</f>
        <v>8926</v>
      </c>
      <c r="E76" s="72">
        <v>5970</v>
      </c>
      <c r="F76" s="72">
        <v>2956</v>
      </c>
      <c r="G76" s="72">
        <f>H76+I76</f>
        <v>1401</v>
      </c>
      <c r="H76" s="72">
        <v>1125</v>
      </c>
      <c r="I76" s="72">
        <v>276</v>
      </c>
      <c r="J76" s="71" t="s">
        <v>196</v>
      </c>
    </row>
    <row r="77" spans="2:10">
      <c r="B77" s="119" t="s">
        <v>13</v>
      </c>
      <c r="C77" s="72">
        <f>C47+C16</f>
        <v>2</v>
      </c>
      <c r="D77" s="72">
        <f>E77+F77</f>
        <v>669</v>
      </c>
      <c r="E77" s="111">
        <v>572</v>
      </c>
      <c r="F77" s="111">
        <v>97</v>
      </c>
      <c r="G77" s="111">
        <f>H77+I77</f>
        <v>411</v>
      </c>
      <c r="H77" s="111">
        <v>252</v>
      </c>
      <c r="I77" s="111">
        <v>159</v>
      </c>
      <c r="J77" s="71" t="s">
        <v>382</v>
      </c>
    </row>
    <row r="78" spans="2:10">
      <c r="B78" s="120" t="s">
        <v>14</v>
      </c>
      <c r="C78" s="72">
        <v>35</v>
      </c>
      <c r="D78" s="72">
        <f>E78+F78</f>
        <v>722</v>
      </c>
      <c r="E78" s="72">
        <v>123</v>
      </c>
      <c r="F78" s="72">
        <v>599</v>
      </c>
      <c r="G78" s="72">
        <f>H78+I78</f>
        <v>2325</v>
      </c>
      <c r="H78" s="72">
        <v>933</v>
      </c>
      <c r="I78" s="70">
        <v>1392</v>
      </c>
      <c r="J78" s="69" t="s">
        <v>26</v>
      </c>
    </row>
    <row r="79" spans="2:10">
      <c r="B79" s="119" t="s">
        <v>212</v>
      </c>
      <c r="C79" s="72" t="s">
        <v>249</v>
      </c>
      <c r="D79" s="72" t="s">
        <v>249</v>
      </c>
      <c r="E79" s="72" t="s">
        <v>249</v>
      </c>
      <c r="F79" s="72" t="s">
        <v>249</v>
      </c>
      <c r="G79" s="72" t="s">
        <v>249</v>
      </c>
      <c r="H79" s="72" t="s">
        <v>249</v>
      </c>
      <c r="I79" s="72" t="s">
        <v>249</v>
      </c>
      <c r="J79" s="69" t="s">
        <v>372</v>
      </c>
    </row>
    <row r="80" spans="2:10">
      <c r="B80" s="119" t="s">
        <v>15</v>
      </c>
      <c r="C80" s="72">
        <f t="shared" ref="C80:I80" si="3">C50+C19</f>
        <v>45</v>
      </c>
      <c r="D80" s="72">
        <f t="shared" si="3"/>
        <v>9465</v>
      </c>
      <c r="E80" s="72">
        <f t="shared" si="3"/>
        <v>6026</v>
      </c>
      <c r="F80" s="72">
        <f t="shared" si="3"/>
        <v>3439</v>
      </c>
      <c r="G80" s="72">
        <f t="shared" si="3"/>
        <v>10638</v>
      </c>
      <c r="H80" s="72">
        <f t="shared" si="3"/>
        <v>2690</v>
      </c>
      <c r="I80" s="72">
        <f t="shared" si="3"/>
        <v>7948</v>
      </c>
      <c r="J80" s="69" t="s">
        <v>27</v>
      </c>
    </row>
    <row r="81" spans="2:10">
      <c r="B81" s="119" t="s">
        <v>17</v>
      </c>
      <c r="C81" s="111">
        <v>9</v>
      </c>
      <c r="D81" s="111">
        <f>E81+F81</f>
        <v>695</v>
      </c>
      <c r="E81" s="111">
        <v>522</v>
      </c>
      <c r="F81" s="111">
        <v>173</v>
      </c>
      <c r="G81" s="124">
        <f>H81+I81</f>
        <v>329</v>
      </c>
      <c r="H81" s="111">
        <v>165</v>
      </c>
      <c r="I81" s="112">
        <v>164</v>
      </c>
      <c r="J81" s="69" t="s">
        <v>197</v>
      </c>
    </row>
    <row r="82" spans="2:10" ht="14.25" customHeight="1">
      <c r="B82" s="119" t="s">
        <v>16</v>
      </c>
      <c r="C82" s="72">
        <v>1</v>
      </c>
      <c r="D82" s="72">
        <f>E82+F82</f>
        <v>261</v>
      </c>
      <c r="E82" s="72">
        <v>246</v>
      </c>
      <c r="F82" s="72">
        <v>15</v>
      </c>
      <c r="G82" s="72" t="s">
        <v>249</v>
      </c>
      <c r="H82" s="72" t="s">
        <v>249</v>
      </c>
      <c r="I82" s="70" t="s">
        <v>249</v>
      </c>
      <c r="J82" s="69" t="s">
        <v>28</v>
      </c>
    </row>
    <row r="83" spans="2:10">
      <c r="B83" s="119" t="s">
        <v>88</v>
      </c>
      <c r="C83" s="72">
        <f>C53+C22</f>
        <v>7</v>
      </c>
      <c r="D83" s="72">
        <f>D53+D22</f>
        <v>995</v>
      </c>
      <c r="E83" s="72">
        <f>E53+E22</f>
        <v>757</v>
      </c>
      <c r="F83" s="72">
        <f>F53+F22</f>
        <v>238</v>
      </c>
      <c r="G83" s="72">
        <f>G53+G22</f>
        <v>871</v>
      </c>
      <c r="H83" s="72">
        <v>602</v>
      </c>
      <c r="I83" s="70">
        <v>173</v>
      </c>
      <c r="J83" s="69" t="s">
        <v>29</v>
      </c>
    </row>
    <row r="84" spans="2:10">
      <c r="B84" s="119" t="s">
        <v>206</v>
      </c>
      <c r="C84" s="72">
        <v>2</v>
      </c>
      <c r="D84" s="72" t="s">
        <v>249</v>
      </c>
      <c r="E84" s="72" t="s">
        <v>249</v>
      </c>
      <c r="F84" s="72" t="s">
        <v>249</v>
      </c>
      <c r="G84" s="72" t="s">
        <v>249</v>
      </c>
      <c r="H84" s="72" t="s">
        <v>249</v>
      </c>
      <c r="I84" s="72" t="s">
        <v>249</v>
      </c>
      <c r="J84" s="71" t="s">
        <v>176</v>
      </c>
    </row>
    <row r="85" spans="2:10">
      <c r="B85" s="119" t="s">
        <v>90</v>
      </c>
      <c r="C85" s="72" t="s">
        <v>249</v>
      </c>
      <c r="D85" s="72" t="s">
        <v>249</v>
      </c>
      <c r="E85" s="72" t="s">
        <v>249</v>
      </c>
      <c r="F85" s="72" t="s">
        <v>249</v>
      </c>
      <c r="G85" s="72" t="s">
        <v>249</v>
      </c>
      <c r="H85" s="72" t="s">
        <v>249</v>
      </c>
      <c r="I85" s="72" t="s">
        <v>249</v>
      </c>
      <c r="J85" s="71" t="s">
        <v>175</v>
      </c>
    </row>
    <row r="86" spans="2:10" ht="18.75" customHeight="1">
      <c r="B86" s="297"/>
      <c r="C86" s="272" t="s">
        <v>556</v>
      </c>
      <c r="D86" s="124" t="s">
        <v>0</v>
      </c>
      <c r="E86" s="124" t="s">
        <v>41</v>
      </c>
      <c r="F86" s="111" t="s">
        <v>42</v>
      </c>
      <c r="G86" s="124" t="s">
        <v>0</v>
      </c>
      <c r="H86" s="124" t="s">
        <v>41</v>
      </c>
      <c r="I86" s="112" t="s">
        <v>42</v>
      </c>
      <c r="J86" s="282" t="s">
        <v>45</v>
      </c>
    </row>
    <row r="87" spans="2:10" ht="27.75" customHeight="1">
      <c r="B87" s="298"/>
      <c r="C87" s="273"/>
      <c r="D87" s="296" t="s">
        <v>607</v>
      </c>
      <c r="E87" s="296"/>
      <c r="F87" s="296"/>
      <c r="G87" s="296" t="s">
        <v>570</v>
      </c>
      <c r="H87" s="295"/>
      <c r="I87" s="295"/>
      <c r="J87" s="290"/>
    </row>
    <row r="88" spans="2:10" s="53" customFormat="1" ht="15.75">
      <c r="B88" s="222" t="s">
        <v>278</v>
      </c>
      <c r="C88" s="222"/>
      <c r="D88" s="222"/>
      <c r="E88" s="222"/>
      <c r="F88" s="222"/>
      <c r="G88" s="222"/>
      <c r="H88" s="222"/>
    </row>
    <row r="89" spans="2:10" s="53" customFormat="1" ht="15.75">
      <c r="B89" s="220" t="s">
        <v>397</v>
      </c>
      <c r="C89" s="220"/>
      <c r="D89" s="220"/>
      <c r="E89" s="220"/>
      <c r="F89" s="220"/>
      <c r="G89" s="220"/>
      <c r="H89" s="220"/>
    </row>
  </sheetData>
  <mergeCells count="48">
    <mergeCell ref="B29:H29"/>
    <mergeCell ref="B2:J2"/>
    <mergeCell ref="B3:J3"/>
    <mergeCell ref="B4:F4"/>
    <mergeCell ref="G4:J4"/>
    <mergeCell ref="B5:B6"/>
    <mergeCell ref="C5:C6"/>
    <mergeCell ref="D5:F5"/>
    <mergeCell ref="G5:I5"/>
    <mergeCell ref="J5:J6"/>
    <mergeCell ref="C26:C27"/>
    <mergeCell ref="J26:J27"/>
    <mergeCell ref="D27:F27"/>
    <mergeCell ref="G27:I27"/>
    <mergeCell ref="B28:H28"/>
    <mergeCell ref="B25:B27"/>
    <mergeCell ref="B88:H88"/>
    <mergeCell ref="D58:F58"/>
    <mergeCell ref="G58:I58"/>
    <mergeCell ref="J56:J58"/>
    <mergeCell ref="B56:B58"/>
    <mergeCell ref="C57:C58"/>
    <mergeCell ref="B59:H59"/>
    <mergeCell ref="B60:H60"/>
    <mergeCell ref="C66:C67"/>
    <mergeCell ref="D66:F66"/>
    <mergeCell ref="G66:I66"/>
    <mergeCell ref="J66:J67"/>
    <mergeCell ref="B86:B87"/>
    <mergeCell ref="J86:J87"/>
    <mergeCell ref="D87:F87"/>
    <mergeCell ref="G87:I87"/>
    <mergeCell ref="B89:H89"/>
    <mergeCell ref="B33:J33"/>
    <mergeCell ref="B34:J34"/>
    <mergeCell ref="B35:F35"/>
    <mergeCell ref="G35:J35"/>
    <mergeCell ref="B36:B37"/>
    <mergeCell ref="C36:C37"/>
    <mergeCell ref="D36:F36"/>
    <mergeCell ref="G36:I36"/>
    <mergeCell ref="J36:J37"/>
    <mergeCell ref="C86:C87"/>
    <mergeCell ref="B63:J63"/>
    <mergeCell ref="B64:J64"/>
    <mergeCell ref="B65:F65"/>
    <mergeCell ref="G65:J65"/>
    <mergeCell ref="B66:B67"/>
  </mergeCells>
  <pageMargins left="0.7" right="0.7" top="0.75" bottom="0.75" header="0.3" footer="0.3"/>
  <pageSetup scale="77" orientation="landscape" r:id="rId1"/>
  <rowBreaks count="2" manualBreakCount="2">
    <brk id="31" max="16383" man="1"/>
    <brk id="61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>
  <dimension ref="A3:H85"/>
  <sheetViews>
    <sheetView view="pageBreakPreview" topLeftCell="A67" zoomScale="60" workbookViewId="0">
      <selection activeCell="B14" sqref="B14"/>
    </sheetView>
  </sheetViews>
  <sheetFormatPr defaultRowHeight="21"/>
  <cols>
    <col min="1" max="1" width="34.28515625" style="116" customWidth="1"/>
    <col min="2" max="2" width="21.7109375" style="116" customWidth="1"/>
    <col min="3" max="3" width="19.140625" style="116" customWidth="1"/>
    <col min="4" max="4" width="25.140625" style="116" customWidth="1"/>
    <col min="5" max="5" width="14.85546875" style="116" customWidth="1"/>
    <col min="6" max="6" width="9.140625" style="116"/>
    <col min="7" max="7" width="19.42578125" style="116" customWidth="1"/>
    <col min="8" max="8" width="9.140625" style="116"/>
    <col min="9" max="9" width="16.7109375" style="116" customWidth="1"/>
    <col min="10" max="16384" width="9.140625" style="116"/>
  </cols>
  <sheetData>
    <row r="3" spans="1:8">
      <c r="A3" s="241" t="s">
        <v>615</v>
      </c>
      <c r="B3" s="261"/>
      <c r="C3" s="261"/>
      <c r="D3" s="261"/>
      <c r="E3" s="261"/>
      <c r="F3" s="261"/>
      <c r="G3" s="261"/>
      <c r="H3" s="261"/>
    </row>
    <row r="4" spans="1:8">
      <c r="A4" s="241" t="s">
        <v>616</v>
      </c>
      <c r="B4" s="261"/>
      <c r="C4" s="261"/>
      <c r="D4" s="261"/>
      <c r="E4" s="261"/>
      <c r="F4" s="261"/>
      <c r="G4" s="261"/>
      <c r="H4" s="261"/>
    </row>
    <row r="5" spans="1:8" s="53" customFormat="1" ht="15.75">
      <c r="A5" s="214" t="s">
        <v>408</v>
      </c>
      <c r="B5" s="215"/>
      <c r="C5" s="216" t="s">
        <v>409</v>
      </c>
      <c r="D5" s="217"/>
      <c r="E5" s="217"/>
      <c r="F5" s="217"/>
      <c r="G5" s="217"/>
    </row>
    <row r="6" spans="1:8" s="53" customFormat="1" ht="15.75">
      <c r="A6" s="218" t="s">
        <v>280</v>
      </c>
      <c r="B6" s="218"/>
      <c r="C6" s="219" t="s">
        <v>281</v>
      </c>
      <c r="D6" s="219"/>
      <c r="E6" s="219"/>
      <c r="F6" s="219"/>
      <c r="G6" s="219"/>
    </row>
    <row r="7" spans="1:8" ht="46.5">
      <c r="A7" s="128" t="s">
        <v>50</v>
      </c>
      <c r="B7" s="44" t="s">
        <v>530</v>
      </c>
      <c r="C7" s="44" t="s">
        <v>584</v>
      </c>
      <c r="D7" s="44" t="s">
        <v>588</v>
      </c>
      <c r="E7" s="44" t="s">
        <v>83</v>
      </c>
      <c r="F7" s="255"/>
      <c r="G7" s="238"/>
    </row>
    <row r="8" spans="1:8">
      <c r="A8" s="83" t="s">
        <v>5</v>
      </c>
      <c r="B8" s="86">
        <v>1</v>
      </c>
      <c r="C8" s="86">
        <v>21.32</v>
      </c>
      <c r="D8" s="86">
        <v>34.78</v>
      </c>
      <c r="E8" s="86">
        <f>D8+C8</f>
        <v>56.1</v>
      </c>
      <c r="F8" s="253" t="s">
        <v>19</v>
      </c>
      <c r="G8" s="253"/>
    </row>
    <row r="9" spans="1:8">
      <c r="A9" s="83" t="s">
        <v>18</v>
      </c>
      <c r="B9" s="86">
        <v>1</v>
      </c>
      <c r="C9" s="86">
        <v>654.20000000000005</v>
      </c>
      <c r="D9" s="86">
        <v>14</v>
      </c>
      <c r="E9" s="86">
        <f>D9+C9</f>
        <v>668.2</v>
      </c>
      <c r="F9" s="253" t="s">
        <v>20</v>
      </c>
      <c r="G9" s="253"/>
    </row>
    <row r="10" spans="1:8">
      <c r="A10" s="83" t="s">
        <v>6</v>
      </c>
      <c r="B10" s="86" t="s">
        <v>249</v>
      </c>
      <c r="C10" s="86" t="s">
        <v>249</v>
      </c>
      <c r="D10" s="86" t="s">
        <v>249</v>
      </c>
      <c r="E10" s="86" t="s">
        <v>249</v>
      </c>
      <c r="F10" s="253" t="s">
        <v>21</v>
      </c>
      <c r="G10" s="253"/>
    </row>
    <row r="11" spans="1:8">
      <c r="A11" s="83" t="s">
        <v>379</v>
      </c>
      <c r="B11" s="86" t="s">
        <v>249</v>
      </c>
      <c r="C11" s="86" t="s">
        <v>249</v>
      </c>
      <c r="D11" s="86" t="s">
        <v>249</v>
      </c>
      <c r="E11" s="86" t="s">
        <v>249</v>
      </c>
      <c r="F11" s="302" t="s">
        <v>22</v>
      </c>
      <c r="G11" s="302"/>
    </row>
    <row r="12" spans="1:8">
      <c r="A12" s="83" t="s">
        <v>7</v>
      </c>
      <c r="B12" s="86" t="s">
        <v>249</v>
      </c>
      <c r="C12" s="86" t="s">
        <v>249</v>
      </c>
      <c r="D12" s="86" t="s">
        <v>249</v>
      </c>
      <c r="E12" s="86" t="s">
        <v>249</v>
      </c>
      <c r="F12" s="302" t="s">
        <v>23</v>
      </c>
      <c r="G12" s="302"/>
    </row>
    <row r="13" spans="1:8" ht="38.25" customHeight="1">
      <c r="A13" s="83" t="s">
        <v>373</v>
      </c>
      <c r="B13" s="86">
        <v>2</v>
      </c>
      <c r="C13" s="86">
        <v>1</v>
      </c>
      <c r="D13" s="86">
        <v>232</v>
      </c>
      <c r="E13" s="86">
        <f>D13+C13</f>
        <v>233</v>
      </c>
      <c r="F13" s="302" t="s">
        <v>513</v>
      </c>
      <c r="G13" s="302"/>
    </row>
    <row r="14" spans="1:8">
      <c r="A14" s="83" t="s">
        <v>204</v>
      </c>
      <c r="B14" s="86" t="s">
        <v>249</v>
      </c>
      <c r="C14" s="86" t="s">
        <v>249</v>
      </c>
      <c r="D14" s="86" t="s">
        <v>249</v>
      </c>
      <c r="E14" s="86" t="s">
        <v>249</v>
      </c>
      <c r="F14" s="302" t="s">
        <v>24</v>
      </c>
      <c r="G14" s="302"/>
    </row>
    <row r="15" spans="1:8">
      <c r="A15" s="83" t="s">
        <v>12</v>
      </c>
      <c r="B15" s="86" t="s">
        <v>249</v>
      </c>
      <c r="C15" s="86" t="s">
        <v>249</v>
      </c>
      <c r="D15" s="86" t="s">
        <v>249</v>
      </c>
      <c r="E15" s="86" t="s">
        <v>249</v>
      </c>
      <c r="F15" s="300" t="s">
        <v>25</v>
      </c>
      <c r="G15" s="300"/>
    </row>
    <row r="16" spans="1:8" ht="18.75" customHeight="1">
      <c r="A16" s="83" t="s">
        <v>378</v>
      </c>
      <c r="B16" s="86">
        <v>1</v>
      </c>
      <c r="C16" s="129">
        <v>63.586504099999999</v>
      </c>
      <c r="D16" s="130">
        <v>2768.81405885</v>
      </c>
      <c r="E16" s="130">
        <f>D16+C16</f>
        <v>2832.4005629500002</v>
      </c>
      <c r="F16" s="300" t="s">
        <v>196</v>
      </c>
      <c r="G16" s="300"/>
    </row>
    <row r="17" spans="1:8">
      <c r="A17" s="83" t="s">
        <v>13</v>
      </c>
      <c r="B17" s="86" t="s">
        <v>249</v>
      </c>
      <c r="C17" s="86" t="s">
        <v>249</v>
      </c>
      <c r="D17" s="86" t="s">
        <v>249</v>
      </c>
      <c r="E17" s="86" t="s">
        <v>249</v>
      </c>
      <c r="F17" s="300" t="s">
        <v>382</v>
      </c>
      <c r="G17" s="300"/>
    </row>
    <row r="18" spans="1:8">
      <c r="A18" s="83" t="s">
        <v>14</v>
      </c>
      <c r="B18" s="86" t="s">
        <v>249</v>
      </c>
      <c r="C18" s="86" t="s">
        <v>249</v>
      </c>
      <c r="D18" s="86" t="s">
        <v>249</v>
      </c>
      <c r="E18" s="86" t="s">
        <v>249</v>
      </c>
      <c r="F18" s="302" t="s">
        <v>26</v>
      </c>
      <c r="G18" s="302"/>
    </row>
    <row r="19" spans="1:8">
      <c r="A19" s="83" t="s">
        <v>212</v>
      </c>
      <c r="B19" s="86" t="s">
        <v>249</v>
      </c>
      <c r="C19" s="86" t="s">
        <v>249</v>
      </c>
      <c r="D19" s="86" t="s">
        <v>249</v>
      </c>
      <c r="E19" s="86" t="s">
        <v>249</v>
      </c>
      <c r="F19" s="302" t="s">
        <v>195</v>
      </c>
      <c r="G19" s="302"/>
    </row>
    <row r="20" spans="1:8">
      <c r="A20" s="83" t="s">
        <v>15</v>
      </c>
      <c r="B20" s="86">
        <v>3</v>
      </c>
      <c r="C20" s="86">
        <v>167.322</v>
      </c>
      <c r="D20" s="86">
        <v>359.26799999999997</v>
      </c>
      <c r="E20" s="86">
        <f>D20+C20</f>
        <v>526.58999999999992</v>
      </c>
      <c r="F20" s="302" t="s">
        <v>27</v>
      </c>
      <c r="G20" s="302"/>
    </row>
    <row r="21" spans="1:8">
      <c r="A21" s="83" t="s">
        <v>17</v>
      </c>
      <c r="B21" s="86" t="s">
        <v>249</v>
      </c>
      <c r="C21" s="86" t="s">
        <v>249</v>
      </c>
      <c r="D21" s="86" t="s">
        <v>249</v>
      </c>
      <c r="E21" s="86" t="s">
        <v>249</v>
      </c>
      <c r="F21" s="302" t="s">
        <v>197</v>
      </c>
      <c r="G21" s="302"/>
    </row>
    <row r="22" spans="1:8">
      <c r="A22" s="83" t="s">
        <v>16</v>
      </c>
      <c r="B22" s="86" t="s">
        <v>249</v>
      </c>
      <c r="C22" s="86" t="s">
        <v>249</v>
      </c>
      <c r="D22" s="86" t="s">
        <v>249</v>
      </c>
      <c r="E22" s="86" t="s">
        <v>249</v>
      </c>
      <c r="F22" s="302" t="s">
        <v>28</v>
      </c>
      <c r="G22" s="302"/>
    </row>
    <row r="23" spans="1:8">
      <c r="A23" s="83" t="s">
        <v>88</v>
      </c>
      <c r="B23" s="86">
        <v>1</v>
      </c>
      <c r="C23" s="86">
        <v>180</v>
      </c>
      <c r="D23" s="86">
        <v>70</v>
      </c>
      <c r="E23" s="86">
        <f>D23+C23</f>
        <v>250</v>
      </c>
      <c r="F23" s="302" t="s">
        <v>29</v>
      </c>
      <c r="G23" s="302"/>
    </row>
    <row r="24" spans="1:8">
      <c r="A24" s="83" t="s">
        <v>206</v>
      </c>
      <c r="B24" s="86">
        <v>2</v>
      </c>
      <c r="C24" s="131" t="s">
        <v>249</v>
      </c>
      <c r="D24" s="131" t="s">
        <v>249</v>
      </c>
      <c r="E24" s="131" t="s">
        <v>249</v>
      </c>
      <c r="F24" s="300" t="s">
        <v>176</v>
      </c>
      <c r="G24" s="300"/>
    </row>
    <row r="25" spans="1:8">
      <c r="A25" s="83" t="s">
        <v>90</v>
      </c>
      <c r="B25" s="86" t="s">
        <v>249</v>
      </c>
      <c r="C25" s="86" t="s">
        <v>249</v>
      </c>
      <c r="D25" s="86" t="s">
        <v>249</v>
      </c>
      <c r="E25" s="86" t="s">
        <v>249</v>
      </c>
      <c r="F25" s="300" t="s">
        <v>175</v>
      </c>
      <c r="G25" s="300"/>
    </row>
    <row r="26" spans="1:8" ht="40.5">
      <c r="A26" s="81"/>
      <c r="B26" s="132" t="s">
        <v>86</v>
      </c>
      <c r="C26" s="133" t="s">
        <v>370</v>
      </c>
      <c r="D26" s="132" t="s">
        <v>51</v>
      </c>
      <c r="E26" s="132" t="s">
        <v>0</v>
      </c>
      <c r="F26" s="301" t="s">
        <v>45</v>
      </c>
      <c r="G26" s="301"/>
    </row>
    <row r="27" spans="1:8" s="53" customFormat="1" ht="15.75">
      <c r="A27" s="222" t="s">
        <v>278</v>
      </c>
      <c r="B27" s="222"/>
      <c r="C27" s="222"/>
      <c r="D27" s="222"/>
      <c r="E27" s="222"/>
      <c r="F27" s="222"/>
      <c r="G27" s="222"/>
    </row>
    <row r="28" spans="1:8" s="53" customFormat="1" ht="15.75">
      <c r="A28" s="220" t="s">
        <v>399</v>
      </c>
      <c r="B28" s="220"/>
      <c r="C28" s="220"/>
    </row>
    <row r="29" spans="1:8" ht="15.75" customHeight="1">
      <c r="A29" s="118"/>
      <c r="B29" s="118"/>
      <c r="C29" s="118"/>
    </row>
    <row r="30" spans="1:8">
      <c r="A30" s="118"/>
      <c r="B30" s="118"/>
      <c r="C30" s="118"/>
    </row>
    <row r="32" spans="1:8">
      <c r="A32" s="241" t="s">
        <v>617</v>
      </c>
      <c r="B32" s="261"/>
      <c r="C32" s="261"/>
      <c r="D32" s="261"/>
      <c r="E32" s="261"/>
      <c r="F32" s="261"/>
      <c r="G32" s="261"/>
      <c r="H32" s="261"/>
    </row>
    <row r="33" spans="1:8">
      <c r="A33" s="241" t="s">
        <v>427</v>
      </c>
      <c r="B33" s="261"/>
      <c r="C33" s="261"/>
      <c r="D33" s="261"/>
      <c r="E33" s="261"/>
      <c r="F33" s="261"/>
      <c r="G33" s="261"/>
      <c r="H33" s="261"/>
    </row>
    <row r="34" spans="1:8" s="53" customFormat="1" ht="15.75">
      <c r="A34" s="214" t="s">
        <v>618</v>
      </c>
      <c r="B34" s="215"/>
      <c r="C34" s="216" t="s">
        <v>411</v>
      </c>
      <c r="D34" s="217"/>
      <c r="E34" s="217"/>
      <c r="F34" s="217"/>
      <c r="G34" s="217"/>
    </row>
    <row r="35" spans="1:8" s="53" customFormat="1" ht="15.75">
      <c r="A35" s="218" t="s">
        <v>84</v>
      </c>
      <c r="B35" s="218"/>
      <c r="C35" s="219" t="s">
        <v>612</v>
      </c>
      <c r="D35" s="219"/>
      <c r="E35" s="219"/>
      <c r="F35" s="219"/>
      <c r="G35" s="219"/>
    </row>
    <row r="36" spans="1:8" ht="46.5">
      <c r="A36" s="139" t="s">
        <v>50</v>
      </c>
      <c r="B36" s="38" t="s">
        <v>530</v>
      </c>
      <c r="C36" s="38" t="s">
        <v>584</v>
      </c>
      <c r="D36" s="38" t="s">
        <v>588</v>
      </c>
      <c r="E36" s="38" t="s">
        <v>83</v>
      </c>
      <c r="F36" s="255"/>
      <c r="G36" s="238"/>
    </row>
    <row r="37" spans="1:8">
      <c r="A37" s="83" t="s">
        <v>5</v>
      </c>
      <c r="B37" s="86" t="s">
        <v>249</v>
      </c>
      <c r="C37" s="86" t="s">
        <v>249</v>
      </c>
      <c r="D37" s="86" t="s">
        <v>249</v>
      </c>
      <c r="E37" s="86" t="s">
        <v>249</v>
      </c>
      <c r="F37" s="253" t="s">
        <v>19</v>
      </c>
      <c r="G37" s="253"/>
    </row>
    <row r="38" spans="1:8">
      <c r="A38" s="83" t="s">
        <v>18</v>
      </c>
      <c r="B38" s="86">
        <v>2</v>
      </c>
      <c r="C38" s="92" t="s">
        <v>249</v>
      </c>
      <c r="D38" s="87" t="s">
        <v>249</v>
      </c>
      <c r="E38" s="87">
        <v>43</v>
      </c>
      <c r="F38" s="253" t="s">
        <v>20</v>
      </c>
      <c r="G38" s="253"/>
    </row>
    <row r="39" spans="1:8">
      <c r="A39" s="83" t="s">
        <v>6</v>
      </c>
      <c r="B39" s="86" t="s">
        <v>249</v>
      </c>
      <c r="C39" s="86" t="s">
        <v>249</v>
      </c>
      <c r="D39" s="86" t="s">
        <v>249</v>
      </c>
      <c r="E39" s="86" t="s">
        <v>249</v>
      </c>
      <c r="F39" s="253" t="s">
        <v>21</v>
      </c>
      <c r="G39" s="253"/>
    </row>
    <row r="40" spans="1:8">
      <c r="A40" s="83" t="s">
        <v>379</v>
      </c>
      <c r="B40" s="86" t="s">
        <v>249</v>
      </c>
      <c r="C40" s="86" t="s">
        <v>249</v>
      </c>
      <c r="D40" s="86" t="s">
        <v>249</v>
      </c>
      <c r="E40" s="86" t="s">
        <v>249</v>
      </c>
      <c r="F40" s="302" t="s">
        <v>22</v>
      </c>
      <c r="G40" s="302"/>
    </row>
    <row r="41" spans="1:8">
      <c r="A41" s="83" t="s">
        <v>7</v>
      </c>
      <c r="B41" s="86" t="s">
        <v>249</v>
      </c>
      <c r="C41" s="86" t="s">
        <v>249</v>
      </c>
      <c r="D41" s="86" t="s">
        <v>249</v>
      </c>
      <c r="E41" s="86" t="s">
        <v>249</v>
      </c>
      <c r="F41" s="302" t="s">
        <v>23</v>
      </c>
      <c r="G41" s="302"/>
    </row>
    <row r="42" spans="1:8" ht="38.25" customHeight="1">
      <c r="A42" s="83" t="s">
        <v>373</v>
      </c>
      <c r="B42" s="86">
        <v>67</v>
      </c>
      <c r="C42" s="134">
        <v>4127.716136</v>
      </c>
      <c r="D42" s="134">
        <v>3217.2843350000007</v>
      </c>
      <c r="E42" s="86">
        <f>C42+D42</f>
        <v>7345.0004710000012</v>
      </c>
      <c r="F42" s="302" t="s">
        <v>513</v>
      </c>
      <c r="G42" s="302"/>
    </row>
    <row r="43" spans="1:8">
      <c r="A43" s="83" t="s">
        <v>9</v>
      </c>
      <c r="B43" s="86" t="s">
        <v>249</v>
      </c>
      <c r="C43" s="86" t="s">
        <v>249</v>
      </c>
      <c r="D43" s="86" t="s">
        <v>249</v>
      </c>
      <c r="E43" s="86" t="s">
        <v>249</v>
      </c>
      <c r="F43" s="302" t="s">
        <v>24</v>
      </c>
      <c r="G43" s="302"/>
    </row>
    <row r="44" spans="1:8">
      <c r="A44" s="83" t="s">
        <v>12</v>
      </c>
      <c r="B44" s="86" t="s">
        <v>249</v>
      </c>
      <c r="C44" s="86" t="s">
        <v>249</v>
      </c>
      <c r="D44" s="86" t="s">
        <v>249</v>
      </c>
      <c r="E44" s="86" t="s">
        <v>249</v>
      </c>
      <c r="F44" s="300" t="s">
        <v>25</v>
      </c>
      <c r="G44" s="300"/>
    </row>
    <row r="45" spans="1:8" ht="22.5" customHeight="1">
      <c r="A45" s="83" t="s">
        <v>378</v>
      </c>
      <c r="B45" s="86" t="s">
        <v>249</v>
      </c>
      <c r="C45" s="86" t="s">
        <v>249</v>
      </c>
      <c r="D45" s="86" t="s">
        <v>249</v>
      </c>
      <c r="E45" s="86" t="s">
        <v>249</v>
      </c>
      <c r="F45" s="300" t="s">
        <v>437</v>
      </c>
      <c r="G45" s="300"/>
    </row>
    <row r="46" spans="1:8">
      <c r="A46" s="83" t="s">
        <v>13</v>
      </c>
      <c r="B46" s="86">
        <v>1</v>
      </c>
      <c r="C46" s="92">
        <v>231.52</v>
      </c>
      <c r="D46" s="92">
        <v>145.97999999999999</v>
      </c>
      <c r="E46" s="87">
        <f>D46+C46</f>
        <v>377.5</v>
      </c>
      <c r="F46" s="300" t="s">
        <v>382</v>
      </c>
      <c r="G46" s="300"/>
    </row>
    <row r="47" spans="1:8">
      <c r="A47" s="84" t="s">
        <v>14</v>
      </c>
      <c r="B47" s="86">
        <v>35</v>
      </c>
      <c r="C47" s="92">
        <v>15947.125999999997</v>
      </c>
      <c r="D47" s="92">
        <v>11041.749999999998</v>
      </c>
      <c r="E47" s="87">
        <f>D47+C47</f>
        <v>26988.875999999997</v>
      </c>
      <c r="F47" s="302" t="s">
        <v>26</v>
      </c>
      <c r="G47" s="302"/>
    </row>
    <row r="48" spans="1:8" ht="21.75" customHeight="1">
      <c r="A48" s="83" t="s">
        <v>212</v>
      </c>
      <c r="B48" s="86" t="s">
        <v>249</v>
      </c>
      <c r="C48" s="86" t="s">
        <v>249</v>
      </c>
      <c r="D48" s="86" t="s">
        <v>249</v>
      </c>
      <c r="E48" s="86" t="s">
        <v>249</v>
      </c>
      <c r="F48" s="302" t="s">
        <v>195</v>
      </c>
      <c r="G48" s="302"/>
    </row>
    <row r="49" spans="1:8">
      <c r="A49" s="83" t="s">
        <v>15</v>
      </c>
      <c r="B49" s="86">
        <v>42</v>
      </c>
      <c r="C49" s="131" t="s">
        <v>249</v>
      </c>
      <c r="D49" s="135" t="s">
        <v>249</v>
      </c>
      <c r="E49" s="86">
        <v>331293648.06999999</v>
      </c>
      <c r="F49" s="302" t="s">
        <v>27</v>
      </c>
      <c r="G49" s="302"/>
    </row>
    <row r="50" spans="1:8" ht="20.25" customHeight="1">
      <c r="A50" s="83" t="s">
        <v>17</v>
      </c>
      <c r="B50" s="136">
        <v>9</v>
      </c>
      <c r="C50" s="137">
        <v>972.25</v>
      </c>
      <c r="D50" s="100">
        <v>112.5</v>
      </c>
      <c r="E50" s="100">
        <f>D50+C50</f>
        <v>1084.75</v>
      </c>
      <c r="F50" s="302" t="s">
        <v>197</v>
      </c>
      <c r="G50" s="302"/>
    </row>
    <row r="51" spans="1:8" ht="21.75" customHeight="1">
      <c r="A51" s="83" t="s">
        <v>16</v>
      </c>
      <c r="B51" s="86">
        <v>1</v>
      </c>
      <c r="C51" s="137">
        <v>20</v>
      </c>
      <c r="D51" s="100">
        <v>19</v>
      </c>
      <c r="E51" s="100">
        <f>D51+C51</f>
        <v>39</v>
      </c>
      <c r="F51" s="302" t="s">
        <v>28</v>
      </c>
      <c r="G51" s="302"/>
    </row>
    <row r="52" spans="1:8">
      <c r="A52" s="83" t="s">
        <v>88</v>
      </c>
      <c r="B52" s="86">
        <v>6</v>
      </c>
      <c r="C52" s="92">
        <v>1530.72</v>
      </c>
      <c r="D52" s="92">
        <v>271.86</v>
      </c>
      <c r="E52" s="87">
        <f>D52+C52</f>
        <v>1802.58</v>
      </c>
      <c r="F52" s="302" t="s">
        <v>29</v>
      </c>
      <c r="G52" s="302"/>
    </row>
    <row r="53" spans="1:8">
      <c r="A53" s="83" t="s">
        <v>206</v>
      </c>
      <c r="B53" s="86" t="s">
        <v>249</v>
      </c>
      <c r="C53" s="86" t="s">
        <v>249</v>
      </c>
      <c r="D53" s="86" t="s">
        <v>249</v>
      </c>
      <c r="E53" s="86" t="s">
        <v>249</v>
      </c>
      <c r="F53" s="300" t="s">
        <v>176</v>
      </c>
      <c r="G53" s="300"/>
    </row>
    <row r="54" spans="1:8">
      <c r="A54" s="83" t="s">
        <v>90</v>
      </c>
      <c r="B54" s="86" t="s">
        <v>249</v>
      </c>
      <c r="C54" s="86" t="s">
        <v>249</v>
      </c>
      <c r="D54" s="86" t="s">
        <v>249</v>
      </c>
      <c r="E54" s="86" t="s">
        <v>249</v>
      </c>
      <c r="F54" s="300" t="s">
        <v>175</v>
      </c>
      <c r="G54" s="300"/>
    </row>
    <row r="55" spans="1:8" ht="46.5">
      <c r="A55" s="81"/>
      <c r="B55" s="38" t="s">
        <v>552</v>
      </c>
      <c r="C55" s="38" t="s">
        <v>613</v>
      </c>
      <c r="D55" s="38" t="s">
        <v>614</v>
      </c>
      <c r="E55" s="38" t="s">
        <v>0</v>
      </c>
      <c r="F55" s="301" t="s">
        <v>45</v>
      </c>
      <c r="G55" s="301"/>
    </row>
    <row r="56" spans="1:8" s="53" customFormat="1" ht="15.75">
      <c r="A56" s="222" t="s">
        <v>278</v>
      </c>
      <c r="B56" s="222"/>
      <c r="C56" s="222"/>
      <c r="D56" s="222"/>
      <c r="E56" s="222"/>
      <c r="F56" s="222"/>
      <c r="G56" s="222"/>
    </row>
    <row r="57" spans="1:8" s="53" customFormat="1" ht="15.75">
      <c r="A57" s="220" t="s">
        <v>398</v>
      </c>
      <c r="B57" s="220"/>
      <c r="C57" s="220"/>
    </row>
    <row r="58" spans="1:8">
      <c r="A58" s="118"/>
      <c r="B58" s="118"/>
      <c r="C58" s="118"/>
    </row>
    <row r="59" spans="1:8">
      <c r="A59" s="118"/>
      <c r="B59" s="118"/>
      <c r="C59" s="118"/>
    </row>
    <row r="60" spans="1:8">
      <c r="A60" s="241" t="s">
        <v>428</v>
      </c>
      <c r="B60" s="242"/>
      <c r="C60" s="242"/>
      <c r="D60" s="242"/>
      <c r="E60" s="242"/>
      <c r="F60" s="242"/>
      <c r="G60" s="242"/>
      <c r="H60" s="242"/>
    </row>
    <row r="61" spans="1:8">
      <c r="A61" s="241" t="s">
        <v>426</v>
      </c>
      <c r="B61" s="242"/>
      <c r="C61" s="242"/>
      <c r="D61" s="242"/>
      <c r="E61" s="242"/>
      <c r="F61" s="242"/>
      <c r="G61" s="242"/>
      <c r="H61" s="242"/>
    </row>
    <row r="62" spans="1:8" s="53" customFormat="1" ht="15.75">
      <c r="A62" s="214" t="s">
        <v>621</v>
      </c>
      <c r="B62" s="215"/>
      <c r="C62" s="216" t="s">
        <v>620</v>
      </c>
      <c r="D62" s="217"/>
      <c r="E62" s="217"/>
      <c r="F62" s="217"/>
      <c r="G62" s="217"/>
    </row>
    <row r="63" spans="1:8" s="53" customFormat="1" ht="15.75">
      <c r="A63" s="218" t="s">
        <v>84</v>
      </c>
      <c r="B63" s="218"/>
      <c r="C63" s="219" t="s">
        <v>619</v>
      </c>
      <c r="D63" s="219"/>
      <c r="E63" s="219"/>
      <c r="F63" s="219"/>
      <c r="G63" s="219"/>
    </row>
    <row r="64" spans="1:8" ht="46.5">
      <c r="A64" s="139" t="s">
        <v>50</v>
      </c>
      <c r="B64" s="38" t="s">
        <v>530</v>
      </c>
      <c r="C64" s="38" t="s">
        <v>584</v>
      </c>
      <c r="D64" s="38" t="s">
        <v>588</v>
      </c>
      <c r="E64" s="38" t="s">
        <v>83</v>
      </c>
      <c r="F64" s="255"/>
      <c r="G64" s="238"/>
    </row>
    <row r="65" spans="1:7">
      <c r="A65" s="83" t="s">
        <v>5</v>
      </c>
      <c r="B65" s="117">
        <v>1</v>
      </c>
      <c r="C65" s="131">
        <v>21.32</v>
      </c>
      <c r="D65" s="135">
        <v>34.78</v>
      </c>
      <c r="E65" s="135">
        <v>56.1</v>
      </c>
      <c r="F65" s="253" t="s">
        <v>19</v>
      </c>
      <c r="G65" s="253"/>
    </row>
    <row r="66" spans="1:7">
      <c r="A66" s="83" t="s">
        <v>18</v>
      </c>
      <c r="B66" s="86">
        <v>3</v>
      </c>
      <c r="C66" s="92">
        <v>654.20000000000005</v>
      </c>
      <c r="D66" s="87">
        <v>14</v>
      </c>
      <c r="E66" s="87">
        <v>711.2</v>
      </c>
      <c r="F66" s="253" t="s">
        <v>20</v>
      </c>
      <c r="G66" s="253"/>
    </row>
    <row r="67" spans="1:7">
      <c r="A67" s="83" t="s">
        <v>6</v>
      </c>
      <c r="B67" s="86" t="s">
        <v>249</v>
      </c>
      <c r="C67" s="86" t="s">
        <v>249</v>
      </c>
      <c r="D67" s="86" t="s">
        <v>249</v>
      </c>
      <c r="E67" s="86" t="s">
        <v>249</v>
      </c>
      <c r="F67" s="253" t="s">
        <v>21</v>
      </c>
      <c r="G67" s="253"/>
    </row>
    <row r="68" spans="1:7">
      <c r="A68" s="83" t="s">
        <v>8</v>
      </c>
      <c r="B68" s="86" t="s">
        <v>249</v>
      </c>
      <c r="C68" s="86" t="s">
        <v>249</v>
      </c>
      <c r="D68" s="86" t="s">
        <v>249</v>
      </c>
      <c r="E68" s="86" t="s">
        <v>249</v>
      </c>
      <c r="F68" s="302" t="s">
        <v>22</v>
      </c>
      <c r="G68" s="302"/>
    </row>
    <row r="69" spans="1:7">
      <c r="A69" s="83" t="s">
        <v>7</v>
      </c>
      <c r="B69" s="86" t="s">
        <v>249</v>
      </c>
      <c r="C69" s="86" t="s">
        <v>249</v>
      </c>
      <c r="D69" s="86" t="s">
        <v>249</v>
      </c>
      <c r="E69" s="86" t="s">
        <v>249</v>
      </c>
      <c r="F69" s="302" t="s">
        <v>23</v>
      </c>
      <c r="G69" s="302"/>
    </row>
    <row r="70" spans="1:7" ht="39" customHeight="1">
      <c r="A70" s="83" t="s">
        <v>373</v>
      </c>
      <c r="B70" s="86">
        <f>B42+B13</f>
        <v>69</v>
      </c>
      <c r="C70" s="134">
        <f>C42+C13</f>
        <v>4128.716136</v>
      </c>
      <c r="D70" s="134">
        <f>D42+D13</f>
        <v>3449.2843350000007</v>
      </c>
      <c r="E70" s="134">
        <f>E42+E13</f>
        <v>7578.0004710000012</v>
      </c>
      <c r="F70" s="302" t="s">
        <v>513</v>
      </c>
      <c r="G70" s="302"/>
    </row>
    <row r="71" spans="1:7">
      <c r="A71" s="83" t="s">
        <v>9</v>
      </c>
      <c r="B71" s="86" t="s">
        <v>249</v>
      </c>
      <c r="C71" s="86" t="s">
        <v>249</v>
      </c>
      <c r="D71" s="86" t="s">
        <v>249</v>
      </c>
      <c r="E71" s="86" t="s">
        <v>249</v>
      </c>
      <c r="F71" s="302" t="s">
        <v>24</v>
      </c>
      <c r="G71" s="302"/>
    </row>
    <row r="72" spans="1:7">
      <c r="A72" s="83" t="s">
        <v>12</v>
      </c>
      <c r="B72" s="86" t="s">
        <v>249</v>
      </c>
      <c r="C72" s="86" t="s">
        <v>249</v>
      </c>
      <c r="D72" s="86" t="s">
        <v>249</v>
      </c>
      <c r="E72" s="86" t="s">
        <v>249</v>
      </c>
      <c r="F72" s="300" t="s">
        <v>25</v>
      </c>
      <c r="G72" s="300"/>
    </row>
    <row r="73" spans="1:7" ht="24" customHeight="1">
      <c r="A73" s="83" t="s">
        <v>378</v>
      </c>
      <c r="B73" s="86">
        <v>1</v>
      </c>
      <c r="C73" s="129">
        <v>63.586504099999999</v>
      </c>
      <c r="D73" s="130">
        <v>2768.81405885</v>
      </c>
      <c r="E73" s="130">
        <v>2832.4005629500002</v>
      </c>
      <c r="F73" s="300" t="s">
        <v>437</v>
      </c>
      <c r="G73" s="300"/>
    </row>
    <row r="74" spans="1:7">
      <c r="A74" s="83" t="s">
        <v>13</v>
      </c>
      <c r="B74" s="86">
        <v>1</v>
      </c>
      <c r="C74" s="92">
        <v>231.52</v>
      </c>
      <c r="D74" s="87">
        <v>145.97999999999999</v>
      </c>
      <c r="E74" s="87">
        <v>377.5</v>
      </c>
      <c r="F74" s="300" t="s">
        <v>382</v>
      </c>
      <c r="G74" s="300"/>
    </row>
    <row r="75" spans="1:7">
      <c r="A75" s="84" t="s">
        <v>14</v>
      </c>
      <c r="B75" s="86">
        <v>35</v>
      </c>
      <c r="C75" s="92">
        <v>15947.125999999997</v>
      </c>
      <c r="D75" s="87">
        <v>11041.749999999998</v>
      </c>
      <c r="E75" s="87">
        <v>26988.875999999997</v>
      </c>
      <c r="F75" s="302" t="s">
        <v>26</v>
      </c>
      <c r="G75" s="302"/>
    </row>
    <row r="76" spans="1:7" ht="15" customHeight="1">
      <c r="A76" s="83" t="s">
        <v>212</v>
      </c>
      <c r="B76" s="86" t="s">
        <v>249</v>
      </c>
      <c r="C76" s="86" t="s">
        <v>249</v>
      </c>
      <c r="D76" s="86" t="s">
        <v>249</v>
      </c>
      <c r="E76" s="86" t="s">
        <v>249</v>
      </c>
      <c r="F76" s="302" t="s">
        <v>195</v>
      </c>
      <c r="G76" s="302"/>
    </row>
    <row r="77" spans="1:7">
      <c r="A77" s="83" t="s">
        <v>15</v>
      </c>
      <c r="B77" s="86">
        <f>B49+B20</f>
        <v>45</v>
      </c>
      <c r="C77" s="92">
        <v>167.322</v>
      </c>
      <c r="D77" s="87">
        <v>359.26799999999997</v>
      </c>
      <c r="E77" s="87">
        <f>E49+E20</f>
        <v>331294174.65999997</v>
      </c>
      <c r="F77" s="302" t="s">
        <v>27</v>
      </c>
      <c r="G77" s="302"/>
    </row>
    <row r="78" spans="1:7" ht="15" customHeight="1">
      <c r="A78" s="83" t="s">
        <v>17</v>
      </c>
      <c r="B78" s="136">
        <v>9</v>
      </c>
      <c r="C78" s="137">
        <v>972.25</v>
      </c>
      <c r="D78" s="100">
        <v>112.5</v>
      </c>
      <c r="E78" s="100">
        <f>D78+C78</f>
        <v>1084.75</v>
      </c>
      <c r="F78" s="302" t="s">
        <v>197</v>
      </c>
      <c r="G78" s="302"/>
    </row>
    <row r="79" spans="1:7" ht="15" customHeight="1">
      <c r="A79" s="83" t="s">
        <v>16</v>
      </c>
      <c r="B79" s="136">
        <v>1</v>
      </c>
      <c r="C79" s="137">
        <v>20</v>
      </c>
      <c r="D79" s="100">
        <v>19</v>
      </c>
      <c r="E79" s="100">
        <v>39</v>
      </c>
      <c r="F79" s="302" t="s">
        <v>28</v>
      </c>
      <c r="G79" s="302"/>
    </row>
    <row r="80" spans="1:7">
      <c r="A80" s="83" t="s">
        <v>88</v>
      </c>
      <c r="B80" s="86">
        <f>B52+B23</f>
        <v>7</v>
      </c>
      <c r="C80" s="86">
        <f>C52+C23</f>
        <v>1710.72</v>
      </c>
      <c r="D80" s="86">
        <f>D52+D23</f>
        <v>341.86</v>
      </c>
      <c r="E80" s="86">
        <f>E52+E23</f>
        <v>2052.58</v>
      </c>
      <c r="F80" s="302" t="s">
        <v>29</v>
      </c>
      <c r="G80" s="302"/>
    </row>
    <row r="81" spans="1:7">
      <c r="A81" s="83" t="s">
        <v>206</v>
      </c>
      <c r="B81" s="86">
        <v>2</v>
      </c>
      <c r="C81" s="86" t="s">
        <v>249</v>
      </c>
      <c r="D81" s="86" t="s">
        <v>249</v>
      </c>
      <c r="E81" s="86" t="s">
        <v>249</v>
      </c>
      <c r="F81" s="300" t="s">
        <v>176</v>
      </c>
      <c r="G81" s="300"/>
    </row>
    <row r="82" spans="1:7">
      <c r="A82" s="83" t="s">
        <v>90</v>
      </c>
      <c r="B82" s="86" t="s">
        <v>249</v>
      </c>
      <c r="C82" s="86" t="s">
        <v>249</v>
      </c>
      <c r="D82" s="86" t="s">
        <v>249</v>
      </c>
      <c r="E82" s="86" t="s">
        <v>249</v>
      </c>
      <c r="F82" s="300" t="s">
        <v>175</v>
      </c>
      <c r="G82" s="300"/>
    </row>
    <row r="83" spans="1:7" ht="48" customHeight="1">
      <c r="A83" s="81"/>
      <c r="B83" s="38" t="s">
        <v>552</v>
      </c>
      <c r="C83" s="38" t="s">
        <v>613</v>
      </c>
      <c r="D83" s="38" t="s">
        <v>614</v>
      </c>
      <c r="E83" s="38" t="s">
        <v>0</v>
      </c>
      <c r="F83" s="301" t="s">
        <v>45</v>
      </c>
      <c r="G83" s="301"/>
    </row>
    <row r="84" spans="1:7" s="53" customFormat="1" ht="15.75">
      <c r="A84" s="222" t="s">
        <v>278</v>
      </c>
      <c r="B84" s="222"/>
      <c r="C84" s="222"/>
      <c r="D84" s="222"/>
      <c r="E84" s="222"/>
      <c r="F84" s="222"/>
      <c r="G84" s="222"/>
    </row>
    <row r="85" spans="1:7" s="53" customFormat="1" ht="15.75">
      <c r="A85" s="220" t="s">
        <v>397</v>
      </c>
      <c r="B85" s="220"/>
      <c r="C85" s="220"/>
    </row>
  </sheetData>
  <mergeCells count="84">
    <mergeCell ref="F7:G7"/>
    <mergeCell ref="F8:G8"/>
    <mergeCell ref="F9:G9"/>
    <mergeCell ref="A3:H3"/>
    <mergeCell ref="A4:H4"/>
    <mergeCell ref="A5:B5"/>
    <mergeCell ref="C5:G5"/>
    <mergeCell ref="A6:B6"/>
    <mergeCell ref="C6:G6"/>
    <mergeCell ref="F13:G13"/>
    <mergeCell ref="F14:G14"/>
    <mergeCell ref="F15:G15"/>
    <mergeCell ref="F10:G10"/>
    <mergeCell ref="F11:G11"/>
    <mergeCell ref="F12:G12"/>
    <mergeCell ref="F19:G19"/>
    <mergeCell ref="F20:G20"/>
    <mergeCell ref="F21:G21"/>
    <mergeCell ref="F16:G16"/>
    <mergeCell ref="F17:G17"/>
    <mergeCell ref="F18:G18"/>
    <mergeCell ref="F25:G25"/>
    <mergeCell ref="F26:G26"/>
    <mergeCell ref="A28:C28"/>
    <mergeCell ref="F22:G22"/>
    <mergeCell ref="F23:G23"/>
    <mergeCell ref="F24:G24"/>
    <mergeCell ref="A27:G27"/>
    <mergeCell ref="F36:G36"/>
    <mergeCell ref="F37:G37"/>
    <mergeCell ref="F38:G38"/>
    <mergeCell ref="A32:H32"/>
    <mergeCell ref="A33:H33"/>
    <mergeCell ref="A34:B34"/>
    <mergeCell ref="C34:G34"/>
    <mergeCell ref="A35:B35"/>
    <mergeCell ref="C35:G35"/>
    <mergeCell ref="F42:G42"/>
    <mergeCell ref="F43:G43"/>
    <mergeCell ref="F44:G44"/>
    <mergeCell ref="F39:G39"/>
    <mergeCell ref="F40:G40"/>
    <mergeCell ref="F41:G41"/>
    <mergeCell ref="F48:G48"/>
    <mergeCell ref="F49:G49"/>
    <mergeCell ref="F50:G50"/>
    <mergeCell ref="F45:G45"/>
    <mergeCell ref="F46:G46"/>
    <mergeCell ref="F47:G47"/>
    <mergeCell ref="F54:G54"/>
    <mergeCell ref="F55:G55"/>
    <mergeCell ref="A57:C57"/>
    <mergeCell ref="F51:G51"/>
    <mergeCell ref="F52:G52"/>
    <mergeCell ref="F53:G53"/>
    <mergeCell ref="A56:G56"/>
    <mergeCell ref="F64:G64"/>
    <mergeCell ref="F65:G65"/>
    <mergeCell ref="F66:G66"/>
    <mergeCell ref="A60:H60"/>
    <mergeCell ref="A61:H61"/>
    <mergeCell ref="A62:B62"/>
    <mergeCell ref="C62:G62"/>
    <mergeCell ref="A63:B63"/>
    <mergeCell ref="C63:G63"/>
    <mergeCell ref="F70:G70"/>
    <mergeCell ref="F71:G71"/>
    <mergeCell ref="F72:G72"/>
    <mergeCell ref="F67:G67"/>
    <mergeCell ref="F68:G68"/>
    <mergeCell ref="F69:G69"/>
    <mergeCell ref="F76:G76"/>
    <mergeCell ref="F77:G77"/>
    <mergeCell ref="F78:G78"/>
    <mergeCell ref="F73:G73"/>
    <mergeCell ref="F74:G74"/>
    <mergeCell ref="F75:G75"/>
    <mergeCell ref="F82:G82"/>
    <mergeCell ref="F83:G83"/>
    <mergeCell ref="A85:C85"/>
    <mergeCell ref="F79:G79"/>
    <mergeCell ref="F80:G80"/>
    <mergeCell ref="F81:G81"/>
    <mergeCell ref="A84:G84"/>
  </mergeCells>
  <pageMargins left="1.22" right="0.7" top="0.75" bottom="0.75" header="0.3" footer="0.3"/>
  <pageSetup scale="76" orientation="landscape" r:id="rId1"/>
  <rowBreaks count="2" manualBreakCount="2">
    <brk id="30" max="6" man="1"/>
    <brk id="58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>
  <dimension ref="B1:G47"/>
  <sheetViews>
    <sheetView view="pageBreakPreview" topLeftCell="A16" zoomScale="60" workbookViewId="0">
      <selection activeCell="D44" sqref="D44:F45"/>
    </sheetView>
  </sheetViews>
  <sheetFormatPr defaultRowHeight="19.5" customHeight="1"/>
  <cols>
    <col min="1" max="1" width="5.42578125" style="116" customWidth="1"/>
    <col min="2" max="2" width="36" style="116" customWidth="1"/>
    <col min="3" max="3" width="21.140625" style="116" customWidth="1"/>
    <col min="4" max="4" width="14.140625" style="116" customWidth="1"/>
    <col min="5" max="5" width="17.85546875" style="116" customWidth="1"/>
    <col min="6" max="6" width="20.42578125" style="116" customWidth="1"/>
    <col min="7" max="7" width="23.140625" style="116" customWidth="1"/>
    <col min="8" max="16384" width="9.140625" style="116"/>
  </cols>
  <sheetData>
    <row r="1" spans="2:7" ht="19.5" customHeight="1">
      <c r="B1" s="241" t="s">
        <v>623</v>
      </c>
      <c r="C1" s="241"/>
      <c r="D1" s="241"/>
      <c r="E1" s="241"/>
      <c r="F1" s="261"/>
    </row>
    <row r="2" spans="2:7" ht="19.5" customHeight="1">
      <c r="B2" s="241" t="s">
        <v>624</v>
      </c>
      <c r="C2" s="241"/>
      <c r="D2" s="241"/>
      <c r="E2" s="241"/>
      <c r="F2" s="261"/>
    </row>
    <row r="3" spans="2:7" s="53" customFormat="1" ht="19.5" customHeight="1">
      <c r="B3" s="77" t="s">
        <v>622</v>
      </c>
      <c r="C3" s="234" t="s">
        <v>586</v>
      </c>
      <c r="D3" s="234"/>
      <c r="E3" s="234"/>
      <c r="F3" s="234"/>
      <c r="G3" s="234"/>
    </row>
    <row r="4" spans="2:7" ht="19.5" customHeight="1">
      <c r="B4" s="303" t="s">
        <v>511</v>
      </c>
      <c r="C4" s="315" t="s">
        <v>523</v>
      </c>
      <c r="D4" s="318" t="s">
        <v>524</v>
      </c>
      <c r="E4" s="319"/>
      <c r="F4" s="320"/>
      <c r="G4" s="306"/>
    </row>
    <row r="5" spans="2:7" ht="9" customHeight="1">
      <c r="B5" s="304"/>
      <c r="C5" s="316"/>
      <c r="D5" s="321"/>
      <c r="E5" s="322"/>
      <c r="F5" s="323"/>
      <c r="G5" s="307"/>
    </row>
    <row r="6" spans="2:7" ht="24" customHeight="1">
      <c r="B6" s="305"/>
      <c r="C6" s="317"/>
      <c r="D6" s="100" t="s">
        <v>474</v>
      </c>
      <c r="E6" s="100" t="s">
        <v>475</v>
      </c>
      <c r="F6" s="100" t="s">
        <v>83</v>
      </c>
      <c r="G6" s="308"/>
    </row>
    <row r="7" spans="2:7" ht="19.5" customHeight="1">
      <c r="B7" s="83" t="s">
        <v>466</v>
      </c>
      <c r="C7" s="87">
        <v>1</v>
      </c>
      <c r="D7" s="87">
        <v>213</v>
      </c>
      <c r="E7" s="87">
        <v>38</v>
      </c>
      <c r="F7" s="86">
        <f t="shared" ref="F7:F12" si="0">E7+D7</f>
        <v>251</v>
      </c>
      <c r="G7" s="83" t="s">
        <v>467</v>
      </c>
    </row>
    <row r="8" spans="2:7" ht="19.5" customHeight="1">
      <c r="B8" s="83" t="s">
        <v>498</v>
      </c>
      <c r="C8" s="87">
        <v>1</v>
      </c>
      <c r="D8" s="87">
        <v>208</v>
      </c>
      <c r="E8" s="87">
        <v>483</v>
      </c>
      <c r="F8" s="86">
        <f t="shared" si="0"/>
        <v>691</v>
      </c>
      <c r="G8" s="83" t="s">
        <v>499</v>
      </c>
    </row>
    <row r="9" spans="2:7" ht="19.5" customHeight="1">
      <c r="B9" s="83" t="s">
        <v>500</v>
      </c>
      <c r="C9" s="87">
        <v>2</v>
      </c>
      <c r="D9" s="87">
        <v>29</v>
      </c>
      <c r="E9" s="87">
        <v>94</v>
      </c>
      <c r="F9" s="86">
        <f t="shared" si="0"/>
        <v>123</v>
      </c>
      <c r="G9" s="83" t="s">
        <v>501</v>
      </c>
    </row>
    <row r="10" spans="2:7" ht="19.5" customHeight="1">
      <c r="B10" s="83" t="s">
        <v>438</v>
      </c>
      <c r="C10" s="87">
        <v>15</v>
      </c>
      <c r="D10" s="87">
        <v>2568</v>
      </c>
      <c r="E10" s="87">
        <v>759</v>
      </c>
      <c r="F10" s="86">
        <f t="shared" si="0"/>
        <v>3327</v>
      </c>
      <c r="G10" s="83" t="s">
        <v>439</v>
      </c>
    </row>
    <row r="11" spans="2:7" ht="19.5" customHeight="1">
      <c r="B11" s="83" t="s">
        <v>440</v>
      </c>
      <c r="C11" s="87">
        <v>3</v>
      </c>
      <c r="D11" s="87">
        <v>85</v>
      </c>
      <c r="E11" s="87">
        <v>3</v>
      </c>
      <c r="F11" s="86">
        <f t="shared" si="0"/>
        <v>88</v>
      </c>
      <c r="G11" s="83" t="s">
        <v>441</v>
      </c>
    </row>
    <row r="12" spans="2:7" ht="19.5" customHeight="1">
      <c r="B12" s="83" t="s">
        <v>442</v>
      </c>
      <c r="C12" s="87">
        <v>35</v>
      </c>
      <c r="D12" s="87">
        <v>3007</v>
      </c>
      <c r="E12" s="87">
        <v>2702</v>
      </c>
      <c r="F12" s="86">
        <f t="shared" si="0"/>
        <v>5709</v>
      </c>
      <c r="G12" s="83" t="s">
        <v>443</v>
      </c>
    </row>
    <row r="13" spans="2:7" ht="19.5" customHeight="1">
      <c r="B13" s="83" t="s">
        <v>444</v>
      </c>
      <c r="C13" s="87">
        <v>10</v>
      </c>
      <c r="D13" s="87" t="s">
        <v>249</v>
      </c>
      <c r="E13" s="87" t="s">
        <v>249</v>
      </c>
      <c r="F13" s="86" t="s">
        <v>249</v>
      </c>
      <c r="G13" s="83" t="s">
        <v>445</v>
      </c>
    </row>
    <row r="14" spans="2:7" ht="19.5" customHeight="1">
      <c r="B14" s="83" t="s">
        <v>446</v>
      </c>
      <c r="C14" s="87">
        <v>3</v>
      </c>
      <c r="D14" s="87">
        <v>139</v>
      </c>
      <c r="E14" s="87">
        <v>127</v>
      </c>
      <c r="F14" s="86">
        <f t="shared" ref="F14:F40" si="1">E14+D14</f>
        <v>266</v>
      </c>
      <c r="G14" s="83" t="s">
        <v>447</v>
      </c>
    </row>
    <row r="15" spans="2:7" ht="19.5" customHeight="1">
      <c r="B15" s="83" t="s">
        <v>448</v>
      </c>
      <c r="C15" s="87">
        <v>2</v>
      </c>
      <c r="D15" s="87">
        <v>2589</v>
      </c>
      <c r="E15" s="87">
        <v>13</v>
      </c>
      <c r="F15" s="86">
        <f t="shared" si="1"/>
        <v>2602</v>
      </c>
      <c r="G15" s="83" t="s">
        <v>449</v>
      </c>
    </row>
    <row r="16" spans="2:7" ht="19.5" customHeight="1">
      <c r="B16" s="83" t="s">
        <v>505</v>
      </c>
      <c r="C16" s="87">
        <v>1</v>
      </c>
      <c r="D16" s="87">
        <v>7095</v>
      </c>
      <c r="E16" s="87">
        <v>3232</v>
      </c>
      <c r="F16" s="86">
        <f t="shared" si="1"/>
        <v>10327</v>
      </c>
      <c r="G16" s="83" t="s">
        <v>506</v>
      </c>
    </row>
    <row r="17" spans="2:7" ht="19.5" customHeight="1">
      <c r="B17" s="83" t="s">
        <v>509</v>
      </c>
      <c r="C17" s="87">
        <v>1</v>
      </c>
      <c r="D17" s="87">
        <v>2979</v>
      </c>
      <c r="E17" s="87">
        <v>2284</v>
      </c>
      <c r="F17" s="86">
        <f t="shared" si="1"/>
        <v>5263</v>
      </c>
      <c r="G17" s="83" t="s">
        <v>510</v>
      </c>
    </row>
    <row r="18" spans="2:7" ht="19.5" customHeight="1">
      <c r="B18" s="83" t="s">
        <v>470</v>
      </c>
      <c r="C18" s="87">
        <v>2</v>
      </c>
      <c r="D18" s="87">
        <v>824</v>
      </c>
      <c r="E18" s="87">
        <v>256</v>
      </c>
      <c r="F18" s="86">
        <f t="shared" si="1"/>
        <v>1080</v>
      </c>
      <c r="G18" s="83" t="s">
        <v>471</v>
      </c>
    </row>
    <row r="19" spans="2:7" ht="19.5" customHeight="1">
      <c r="B19" s="84" t="s">
        <v>472</v>
      </c>
      <c r="C19" s="86">
        <v>1</v>
      </c>
      <c r="D19" s="86">
        <v>21</v>
      </c>
      <c r="E19" s="86">
        <v>93</v>
      </c>
      <c r="F19" s="86">
        <f t="shared" si="1"/>
        <v>114</v>
      </c>
      <c r="G19" s="83" t="s">
        <v>473</v>
      </c>
    </row>
    <row r="20" spans="2:7" ht="19.5" customHeight="1">
      <c r="B20" s="84" t="s">
        <v>476</v>
      </c>
      <c r="C20" s="86">
        <v>17</v>
      </c>
      <c r="D20" s="86">
        <v>219</v>
      </c>
      <c r="E20" s="86">
        <v>478</v>
      </c>
      <c r="F20" s="86">
        <f t="shared" si="1"/>
        <v>697</v>
      </c>
      <c r="G20" s="83" t="s">
        <v>477</v>
      </c>
    </row>
    <row r="21" spans="2:7" ht="19.5" customHeight="1">
      <c r="B21" s="84" t="s">
        <v>478</v>
      </c>
      <c r="C21" s="86">
        <v>4</v>
      </c>
      <c r="D21" s="86">
        <v>45</v>
      </c>
      <c r="E21" s="86">
        <v>34</v>
      </c>
      <c r="F21" s="86">
        <f t="shared" si="1"/>
        <v>79</v>
      </c>
      <c r="G21" s="83" t="s">
        <v>479</v>
      </c>
    </row>
    <row r="22" spans="2:7" ht="19.5" customHeight="1">
      <c r="B22" s="84" t="s">
        <v>480</v>
      </c>
      <c r="C22" s="86">
        <v>6</v>
      </c>
      <c r="D22" s="86">
        <v>213</v>
      </c>
      <c r="E22" s="86">
        <v>344</v>
      </c>
      <c r="F22" s="86">
        <f t="shared" si="1"/>
        <v>557</v>
      </c>
      <c r="G22" s="83" t="s">
        <v>481</v>
      </c>
    </row>
    <row r="23" spans="2:7" ht="19.5" customHeight="1">
      <c r="B23" s="84" t="s">
        <v>482</v>
      </c>
      <c r="C23" s="86">
        <v>2</v>
      </c>
      <c r="D23" s="86">
        <v>24</v>
      </c>
      <c r="E23" s="86">
        <v>40</v>
      </c>
      <c r="F23" s="86">
        <f t="shared" si="1"/>
        <v>64</v>
      </c>
      <c r="G23" s="83" t="s">
        <v>483</v>
      </c>
    </row>
    <row r="24" spans="2:7" ht="19.5" customHeight="1">
      <c r="B24" s="84" t="s">
        <v>484</v>
      </c>
      <c r="C24" s="86">
        <v>5</v>
      </c>
      <c r="D24" s="86">
        <v>60</v>
      </c>
      <c r="E24" s="86">
        <v>144</v>
      </c>
      <c r="F24" s="86">
        <f t="shared" si="1"/>
        <v>204</v>
      </c>
      <c r="G24" s="83" t="s">
        <v>485</v>
      </c>
    </row>
    <row r="25" spans="2:7" ht="19.5" customHeight="1">
      <c r="B25" s="83" t="s">
        <v>462</v>
      </c>
      <c r="C25" s="87">
        <v>18</v>
      </c>
      <c r="D25" s="87">
        <v>1507</v>
      </c>
      <c r="E25" s="87">
        <v>2529</v>
      </c>
      <c r="F25" s="86">
        <f t="shared" si="1"/>
        <v>4036</v>
      </c>
      <c r="G25" s="83" t="s">
        <v>463</v>
      </c>
    </row>
    <row r="26" spans="2:7" ht="19.5" customHeight="1">
      <c r="B26" s="83" t="s">
        <v>450</v>
      </c>
      <c r="C26" s="87">
        <v>8</v>
      </c>
      <c r="D26" s="87">
        <v>1450</v>
      </c>
      <c r="E26" s="87">
        <v>546</v>
      </c>
      <c r="F26" s="86">
        <f t="shared" si="1"/>
        <v>1996</v>
      </c>
      <c r="G26" s="83" t="s">
        <v>451</v>
      </c>
    </row>
    <row r="27" spans="2:7" ht="19.5" customHeight="1">
      <c r="B27" s="83" t="s">
        <v>452</v>
      </c>
      <c r="C27" s="87">
        <v>1</v>
      </c>
      <c r="D27" s="87">
        <v>121</v>
      </c>
      <c r="E27" s="87">
        <v>115</v>
      </c>
      <c r="F27" s="86">
        <f t="shared" si="1"/>
        <v>236</v>
      </c>
      <c r="G27" s="83" t="s">
        <v>453</v>
      </c>
    </row>
    <row r="28" spans="2:7" ht="19.5" customHeight="1">
      <c r="B28" s="83" t="s">
        <v>454</v>
      </c>
      <c r="C28" s="87">
        <v>1</v>
      </c>
      <c r="D28" s="87">
        <v>7</v>
      </c>
      <c r="E28" s="87">
        <v>23</v>
      </c>
      <c r="F28" s="86">
        <f t="shared" si="1"/>
        <v>30</v>
      </c>
      <c r="G28" s="83" t="s">
        <v>455</v>
      </c>
    </row>
    <row r="29" spans="2:7" ht="19.5" customHeight="1">
      <c r="B29" s="83" t="s">
        <v>456</v>
      </c>
      <c r="C29" s="87">
        <v>3</v>
      </c>
      <c r="D29" s="87">
        <v>5696</v>
      </c>
      <c r="E29" s="87">
        <v>835</v>
      </c>
      <c r="F29" s="86">
        <f t="shared" si="1"/>
        <v>6531</v>
      </c>
      <c r="G29" s="83" t="s">
        <v>457</v>
      </c>
    </row>
    <row r="30" spans="2:7" ht="19.5" customHeight="1">
      <c r="B30" s="83" t="s">
        <v>458</v>
      </c>
      <c r="C30" s="87">
        <v>1</v>
      </c>
      <c r="D30" s="87">
        <v>19</v>
      </c>
      <c r="E30" s="87">
        <v>14</v>
      </c>
      <c r="F30" s="86">
        <f t="shared" si="1"/>
        <v>33</v>
      </c>
      <c r="G30" s="83" t="s">
        <v>459</v>
      </c>
    </row>
    <row r="31" spans="2:7" ht="19.5" customHeight="1">
      <c r="B31" s="83" t="s">
        <v>460</v>
      </c>
      <c r="C31" s="87">
        <v>14</v>
      </c>
      <c r="D31" s="87">
        <v>3823</v>
      </c>
      <c r="E31" s="87">
        <v>1080</v>
      </c>
      <c r="F31" s="86">
        <f t="shared" si="1"/>
        <v>4903</v>
      </c>
      <c r="G31" s="83" t="s">
        <v>461</v>
      </c>
    </row>
    <row r="32" spans="2:7" ht="19.5" customHeight="1">
      <c r="B32" s="83" t="s">
        <v>464</v>
      </c>
      <c r="C32" s="87">
        <v>1</v>
      </c>
      <c r="D32" s="87">
        <v>299</v>
      </c>
      <c r="E32" s="87">
        <v>477</v>
      </c>
      <c r="F32" s="86">
        <f t="shared" si="1"/>
        <v>776</v>
      </c>
      <c r="G32" s="83" t="s">
        <v>465</v>
      </c>
    </row>
    <row r="33" spans="2:7" ht="19.5" customHeight="1">
      <c r="B33" s="83" t="s">
        <v>486</v>
      </c>
      <c r="C33" s="87">
        <v>1</v>
      </c>
      <c r="D33" s="87">
        <v>193</v>
      </c>
      <c r="E33" s="87">
        <v>122</v>
      </c>
      <c r="F33" s="86">
        <f t="shared" si="1"/>
        <v>315</v>
      </c>
      <c r="G33" s="83" t="s">
        <v>487</v>
      </c>
    </row>
    <row r="34" spans="2:7" ht="19.5" customHeight="1">
      <c r="B34" s="83" t="s">
        <v>488</v>
      </c>
      <c r="C34" s="87">
        <v>1</v>
      </c>
      <c r="D34" s="87">
        <v>13</v>
      </c>
      <c r="E34" s="87">
        <v>8</v>
      </c>
      <c r="F34" s="86">
        <f t="shared" si="1"/>
        <v>21</v>
      </c>
      <c r="G34" s="83" t="s">
        <v>489</v>
      </c>
    </row>
    <row r="35" spans="2:7" ht="19.5" customHeight="1">
      <c r="B35" s="83" t="s">
        <v>490</v>
      </c>
      <c r="C35" s="87">
        <v>4</v>
      </c>
      <c r="D35" s="87">
        <v>228</v>
      </c>
      <c r="E35" s="87">
        <v>171</v>
      </c>
      <c r="F35" s="86">
        <f t="shared" si="1"/>
        <v>399</v>
      </c>
      <c r="G35" s="83" t="s">
        <v>495</v>
      </c>
    </row>
    <row r="36" spans="2:7" ht="20.25" customHeight="1">
      <c r="B36" s="83" t="s">
        <v>491</v>
      </c>
      <c r="C36" s="87">
        <v>1</v>
      </c>
      <c r="D36" s="87">
        <v>14</v>
      </c>
      <c r="E36" s="87">
        <v>10</v>
      </c>
      <c r="F36" s="86">
        <f t="shared" si="1"/>
        <v>24</v>
      </c>
      <c r="G36" s="83" t="s">
        <v>492</v>
      </c>
    </row>
    <row r="37" spans="2:7" ht="19.5" customHeight="1">
      <c r="B37" s="83" t="s">
        <v>493</v>
      </c>
      <c r="C37" s="87">
        <v>1</v>
      </c>
      <c r="D37" s="87">
        <v>239</v>
      </c>
      <c r="E37" s="87">
        <v>26</v>
      </c>
      <c r="F37" s="86">
        <f t="shared" si="1"/>
        <v>265</v>
      </c>
      <c r="G37" s="83" t="s">
        <v>494</v>
      </c>
    </row>
    <row r="38" spans="2:7" ht="19.5" customHeight="1">
      <c r="B38" s="83" t="s">
        <v>496</v>
      </c>
      <c r="C38" s="87">
        <v>1</v>
      </c>
      <c r="D38" s="87">
        <v>3</v>
      </c>
      <c r="E38" s="87">
        <v>258</v>
      </c>
      <c r="F38" s="86">
        <f t="shared" si="1"/>
        <v>261</v>
      </c>
      <c r="G38" s="83" t="s">
        <v>497</v>
      </c>
    </row>
    <row r="39" spans="2:7" ht="19.5" customHeight="1">
      <c r="B39" s="83" t="s">
        <v>502</v>
      </c>
      <c r="C39" s="87">
        <v>4</v>
      </c>
      <c r="D39" s="87">
        <v>1559</v>
      </c>
      <c r="E39" s="87">
        <v>660</v>
      </c>
      <c r="F39" s="86">
        <f t="shared" si="1"/>
        <v>2219</v>
      </c>
      <c r="G39" s="83" t="s">
        <v>503</v>
      </c>
    </row>
    <row r="40" spans="2:7" ht="19.5" customHeight="1">
      <c r="B40" s="83" t="s">
        <v>504</v>
      </c>
      <c r="C40" s="87">
        <v>3</v>
      </c>
      <c r="D40" s="87">
        <v>285</v>
      </c>
      <c r="E40" s="87">
        <v>256</v>
      </c>
      <c r="F40" s="86">
        <f t="shared" si="1"/>
        <v>541</v>
      </c>
      <c r="G40" s="83" t="s">
        <v>173</v>
      </c>
    </row>
    <row r="41" spans="2:7" ht="19.5" customHeight="1">
      <c r="B41" s="83" t="s">
        <v>468</v>
      </c>
      <c r="C41" s="87">
        <v>1</v>
      </c>
      <c r="D41" s="87" t="s">
        <v>249</v>
      </c>
      <c r="E41" s="87" t="s">
        <v>249</v>
      </c>
      <c r="F41" s="87" t="s">
        <v>249</v>
      </c>
      <c r="G41" s="83" t="s">
        <v>469</v>
      </c>
    </row>
    <row r="42" spans="2:7" ht="19.5" customHeight="1">
      <c r="B42" s="83" t="s">
        <v>507</v>
      </c>
      <c r="C42" s="87">
        <v>1</v>
      </c>
      <c r="D42" s="87" t="s">
        <v>249</v>
      </c>
      <c r="E42" s="87" t="s">
        <v>249</v>
      </c>
      <c r="F42" s="87" t="s">
        <v>249</v>
      </c>
      <c r="G42" s="83" t="s">
        <v>508</v>
      </c>
    </row>
    <row r="43" spans="2:7" ht="19.5" customHeight="1">
      <c r="B43" s="312"/>
      <c r="C43" s="312" t="s">
        <v>556</v>
      </c>
      <c r="D43" s="132" t="s">
        <v>41</v>
      </c>
      <c r="E43" s="132" t="s">
        <v>42</v>
      </c>
      <c r="F43" s="93" t="s">
        <v>0</v>
      </c>
      <c r="G43" s="309" t="s">
        <v>625</v>
      </c>
    </row>
    <row r="44" spans="2:7" ht="19.5" customHeight="1">
      <c r="B44" s="313"/>
      <c r="C44" s="313"/>
      <c r="D44" s="324" t="s">
        <v>512</v>
      </c>
      <c r="E44" s="325"/>
      <c r="F44" s="326"/>
      <c r="G44" s="310"/>
    </row>
    <row r="45" spans="2:7" ht="14.25" customHeight="1">
      <c r="B45" s="314"/>
      <c r="C45" s="314"/>
      <c r="D45" s="327"/>
      <c r="E45" s="328"/>
      <c r="F45" s="329"/>
      <c r="G45" s="311"/>
    </row>
    <row r="46" spans="2:7" s="53" customFormat="1" ht="14.25" customHeight="1">
      <c r="B46" s="222" t="s">
        <v>278</v>
      </c>
      <c r="C46" s="222"/>
      <c r="D46" s="222"/>
      <c r="E46" s="222"/>
      <c r="F46" s="222"/>
    </row>
    <row r="47" spans="2:7" s="53" customFormat="1" ht="12" customHeight="1">
      <c r="B47" s="220" t="s">
        <v>397</v>
      </c>
      <c r="C47" s="220"/>
      <c r="D47" s="220"/>
      <c r="E47" s="220"/>
      <c r="F47" s="220"/>
    </row>
  </sheetData>
  <mergeCells count="13">
    <mergeCell ref="B47:F47"/>
    <mergeCell ref="G4:G6"/>
    <mergeCell ref="G43:G45"/>
    <mergeCell ref="B43:B45"/>
    <mergeCell ref="C43:C45"/>
    <mergeCell ref="C4:C6"/>
    <mergeCell ref="D4:F5"/>
    <mergeCell ref="D44:F45"/>
    <mergeCell ref="B1:F1"/>
    <mergeCell ref="B2:F2"/>
    <mergeCell ref="C3:G3"/>
    <mergeCell ref="B4:B6"/>
    <mergeCell ref="B46:F46"/>
  </mergeCells>
  <pageMargins left="0.28000000000000003" right="0.23" top="0.9" bottom="0.75" header="0.3" footer="0.3"/>
  <pageSetup scale="6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K42"/>
  <sheetViews>
    <sheetView view="pageBreakPreview" topLeftCell="A7" zoomScale="60" workbookViewId="0">
      <selection activeCell="C26" sqref="C26"/>
    </sheetView>
  </sheetViews>
  <sheetFormatPr defaultRowHeight="18.75" customHeight="1"/>
  <cols>
    <col min="1" max="1" width="24.28515625" style="116" customWidth="1"/>
    <col min="2" max="2" width="25.85546875" style="116" customWidth="1"/>
    <col min="3" max="3" width="22" style="116" customWidth="1"/>
    <col min="4" max="4" width="16" style="116" customWidth="1"/>
    <col min="5" max="5" width="19" style="116" customWidth="1"/>
    <col min="6" max="6" width="14.42578125" style="116" customWidth="1"/>
    <col min="7" max="7" width="15.7109375" style="116" customWidth="1"/>
    <col min="8" max="8" width="21.5703125" style="116" customWidth="1"/>
    <col min="9" max="16384" width="9.140625" style="116"/>
  </cols>
  <sheetData>
    <row r="1" spans="1:11" ht="18.75" customHeight="1">
      <c r="A1" s="332" t="s">
        <v>168</v>
      </c>
      <c r="B1" s="332"/>
      <c r="C1" s="332"/>
      <c r="D1" s="332"/>
      <c r="E1" s="332"/>
      <c r="F1" s="332"/>
      <c r="G1" s="332"/>
      <c r="H1" s="332"/>
      <c r="I1" s="332"/>
      <c r="J1" s="332"/>
    </row>
    <row r="2" spans="1:11" ht="18.75" customHeight="1">
      <c r="A2" s="332" t="s">
        <v>169</v>
      </c>
      <c r="B2" s="332"/>
      <c r="C2" s="332"/>
      <c r="D2" s="332"/>
      <c r="E2" s="332"/>
      <c r="F2" s="332"/>
      <c r="G2" s="332"/>
      <c r="H2" s="332"/>
      <c r="I2" s="332"/>
      <c r="J2" s="332"/>
    </row>
    <row r="3" spans="1:11" s="53" customFormat="1" ht="18.75" customHeight="1">
      <c r="A3" s="333" t="s">
        <v>626</v>
      </c>
      <c r="B3" s="333"/>
      <c r="C3" s="333"/>
      <c r="D3" s="333"/>
      <c r="E3" s="333"/>
      <c r="F3" s="334" t="s">
        <v>628</v>
      </c>
      <c r="G3" s="334"/>
      <c r="H3" s="334"/>
      <c r="I3" s="334"/>
      <c r="J3" s="334"/>
    </row>
    <row r="4" spans="1:11" s="53" customFormat="1" ht="18.75" customHeight="1">
      <c r="A4" s="287" t="s">
        <v>627</v>
      </c>
      <c r="B4" s="287"/>
      <c r="C4" s="287"/>
      <c r="D4" s="287"/>
      <c r="E4" s="287"/>
      <c r="F4" s="220" t="s">
        <v>629</v>
      </c>
      <c r="G4" s="220"/>
      <c r="H4" s="220"/>
      <c r="I4" s="220"/>
      <c r="J4" s="220"/>
    </row>
    <row r="5" spans="1:11" ht="18.75" customHeight="1">
      <c r="A5" s="83" t="s">
        <v>93</v>
      </c>
      <c r="B5" s="83" t="s">
        <v>523</v>
      </c>
      <c r="C5" s="83" t="s">
        <v>525</v>
      </c>
      <c r="D5" s="83" t="s">
        <v>526</v>
      </c>
      <c r="E5" s="83" t="s">
        <v>527</v>
      </c>
      <c r="F5" s="83" t="s">
        <v>528</v>
      </c>
      <c r="G5" s="83" t="s">
        <v>529</v>
      </c>
      <c r="H5" s="135"/>
    </row>
    <row r="6" spans="1:11" ht="18.75" customHeight="1">
      <c r="A6" s="83" t="s">
        <v>98</v>
      </c>
      <c r="B6" s="87">
        <v>1</v>
      </c>
      <c r="C6" s="87">
        <v>38</v>
      </c>
      <c r="D6" s="87">
        <v>606</v>
      </c>
      <c r="E6" s="87">
        <v>3283</v>
      </c>
      <c r="F6" s="87">
        <v>4519</v>
      </c>
      <c r="G6" s="87">
        <v>125</v>
      </c>
      <c r="H6" s="135" t="s">
        <v>99</v>
      </c>
    </row>
    <row r="7" spans="1:11" ht="18.75" customHeight="1">
      <c r="A7" s="83" t="s">
        <v>103</v>
      </c>
      <c r="B7" s="82" t="s">
        <v>249</v>
      </c>
      <c r="C7" s="82" t="s">
        <v>249</v>
      </c>
      <c r="D7" s="82" t="s">
        <v>249</v>
      </c>
      <c r="E7" s="82" t="s">
        <v>249</v>
      </c>
      <c r="F7" s="82" t="s">
        <v>249</v>
      </c>
      <c r="G7" s="82" t="s">
        <v>249</v>
      </c>
      <c r="H7" s="83" t="s">
        <v>104</v>
      </c>
    </row>
    <row r="8" spans="1:11" ht="18.75" customHeight="1">
      <c r="A8" s="83" t="s">
        <v>89</v>
      </c>
      <c r="B8" s="82">
        <v>2</v>
      </c>
      <c r="C8" s="82">
        <v>32</v>
      </c>
      <c r="D8" s="82">
        <v>387</v>
      </c>
      <c r="E8" s="82">
        <v>8735</v>
      </c>
      <c r="F8" s="82">
        <v>112</v>
      </c>
      <c r="G8" s="82" t="s">
        <v>87</v>
      </c>
      <c r="H8" s="83" t="s">
        <v>95</v>
      </c>
      <c r="K8" s="140"/>
    </row>
    <row r="9" spans="1:11" ht="18.75" customHeight="1">
      <c r="A9" s="83" t="s">
        <v>107</v>
      </c>
      <c r="B9" s="82" t="s">
        <v>249</v>
      </c>
      <c r="C9" s="82" t="s">
        <v>249</v>
      </c>
      <c r="D9" s="82" t="s">
        <v>249</v>
      </c>
      <c r="E9" s="82" t="s">
        <v>249</v>
      </c>
      <c r="F9" s="82" t="s">
        <v>249</v>
      </c>
      <c r="G9" s="82" t="s">
        <v>249</v>
      </c>
      <c r="H9" s="83" t="s">
        <v>108</v>
      </c>
    </row>
    <row r="10" spans="1:11" ht="18.75" customHeight="1">
      <c r="A10" s="83" t="s">
        <v>109</v>
      </c>
      <c r="B10" s="82" t="s">
        <v>249</v>
      </c>
      <c r="C10" s="82" t="s">
        <v>249</v>
      </c>
      <c r="D10" s="82" t="s">
        <v>249</v>
      </c>
      <c r="E10" s="82" t="s">
        <v>249</v>
      </c>
      <c r="F10" s="82" t="s">
        <v>249</v>
      </c>
      <c r="G10" s="82" t="s">
        <v>249</v>
      </c>
      <c r="H10" s="83" t="s">
        <v>110</v>
      </c>
    </row>
    <row r="11" spans="1:11" ht="18.75" customHeight="1">
      <c r="A11" s="83" t="s">
        <v>111</v>
      </c>
      <c r="B11" s="87">
        <v>1</v>
      </c>
      <c r="C11" s="87">
        <v>4704</v>
      </c>
      <c r="D11" s="87">
        <v>76033</v>
      </c>
      <c r="E11" s="87">
        <v>2573295</v>
      </c>
      <c r="F11" s="87">
        <v>1616285</v>
      </c>
      <c r="G11" s="87">
        <v>69526</v>
      </c>
      <c r="H11" s="83" t="s">
        <v>112</v>
      </c>
    </row>
    <row r="12" spans="1:11" ht="18.75" customHeight="1">
      <c r="A12" s="83" t="s">
        <v>114</v>
      </c>
      <c r="B12" s="87">
        <v>1</v>
      </c>
      <c r="C12" s="87">
        <v>37</v>
      </c>
      <c r="D12" s="87">
        <v>405</v>
      </c>
      <c r="E12" s="87">
        <v>1668</v>
      </c>
      <c r="F12" s="87" t="s">
        <v>170</v>
      </c>
      <c r="G12" s="87" t="s">
        <v>87</v>
      </c>
      <c r="H12" s="83" t="s">
        <v>115</v>
      </c>
    </row>
    <row r="13" spans="1:11" ht="18.75" customHeight="1">
      <c r="A13" s="83" t="s">
        <v>116</v>
      </c>
      <c r="B13" s="82" t="s">
        <v>249</v>
      </c>
      <c r="C13" s="82" t="s">
        <v>249</v>
      </c>
      <c r="D13" s="82" t="s">
        <v>249</v>
      </c>
      <c r="E13" s="82" t="s">
        <v>249</v>
      </c>
      <c r="F13" s="82" t="s">
        <v>249</v>
      </c>
      <c r="G13" s="82" t="s">
        <v>249</v>
      </c>
      <c r="H13" s="83" t="s">
        <v>117</v>
      </c>
    </row>
    <row r="14" spans="1:11" ht="18.75" customHeight="1">
      <c r="A14" s="83" t="s">
        <v>118</v>
      </c>
      <c r="B14" s="87">
        <v>1</v>
      </c>
      <c r="C14" s="87">
        <v>1916</v>
      </c>
      <c r="D14" s="87">
        <v>431864</v>
      </c>
      <c r="E14" s="87">
        <v>1512638</v>
      </c>
      <c r="F14" s="87">
        <v>348589</v>
      </c>
      <c r="G14" s="87">
        <v>13173</v>
      </c>
      <c r="H14" s="83" t="s">
        <v>119</v>
      </c>
    </row>
    <row r="15" spans="1:11" ht="18.75" customHeight="1">
      <c r="A15" s="83" t="s">
        <v>631</v>
      </c>
      <c r="B15" s="87">
        <v>8</v>
      </c>
      <c r="C15" s="87">
        <v>3947</v>
      </c>
      <c r="D15" s="87">
        <v>173861</v>
      </c>
      <c r="E15" s="87">
        <v>2271822</v>
      </c>
      <c r="F15" s="87">
        <v>470226</v>
      </c>
      <c r="G15" s="87">
        <v>120189</v>
      </c>
      <c r="H15" s="83" t="s">
        <v>630</v>
      </c>
    </row>
    <row r="16" spans="1:11" ht="18.75" customHeight="1">
      <c r="A16" s="83" t="s">
        <v>122</v>
      </c>
      <c r="B16" s="82" t="s">
        <v>249</v>
      </c>
      <c r="C16" s="82" t="s">
        <v>249</v>
      </c>
      <c r="D16" s="82" t="s">
        <v>249</v>
      </c>
      <c r="E16" s="82" t="s">
        <v>249</v>
      </c>
      <c r="F16" s="82" t="s">
        <v>249</v>
      </c>
      <c r="G16" s="82" t="s">
        <v>249</v>
      </c>
      <c r="H16" s="83" t="s">
        <v>123</v>
      </c>
    </row>
    <row r="17" spans="1:8" ht="18.75" customHeight="1">
      <c r="A17" s="83" t="s">
        <v>124</v>
      </c>
      <c r="B17" s="82" t="s">
        <v>249</v>
      </c>
      <c r="C17" s="82" t="s">
        <v>249</v>
      </c>
      <c r="D17" s="82" t="s">
        <v>249</v>
      </c>
      <c r="E17" s="82" t="s">
        <v>249</v>
      </c>
      <c r="F17" s="82" t="s">
        <v>249</v>
      </c>
      <c r="G17" s="82" t="s">
        <v>249</v>
      </c>
      <c r="H17" s="83" t="s">
        <v>125</v>
      </c>
    </row>
    <row r="18" spans="1:8" ht="18.75" customHeight="1">
      <c r="A18" s="83" t="s">
        <v>126</v>
      </c>
      <c r="B18" s="87">
        <v>4</v>
      </c>
      <c r="C18" s="87">
        <v>5155</v>
      </c>
      <c r="D18" s="87">
        <v>158348</v>
      </c>
      <c r="E18" s="87">
        <v>3388246</v>
      </c>
      <c r="F18" s="87">
        <v>393627</v>
      </c>
      <c r="G18" s="87">
        <v>56455</v>
      </c>
      <c r="H18" s="83" t="s">
        <v>127</v>
      </c>
    </row>
    <row r="19" spans="1:8" ht="18.75" customHeight="1">
      <c r="A19" s="83" t="s">
        <v>128</v>
      </c>
      <c r="B19" s="82" t="s">
        <v>249</v>
      </c>
      <c r="C19" s="82" t="s">
        <v>249</v>
      </c>
      <c r="D19" s="82" t="s">
        <v>249</v>
      </c>
      <c r="E19" s="82" t="s">
        <v>249</v>
      </c>
      <c r="F19" s="82" t="s">
        <v>249</v>
      </c>
      <c r="G19" s="82" t="s">
        <v>249</v>
      </c>
      <c r="H19" s="83" t="s">
        <v>128</v>
      </c>
    </row>
    <row r="20" spans="1:8" ht="18.75" customHeight="1">
      <c r="A20" s="83" t="s">
        <v>129</v>
      </c>
      <c r="B20" s="82" t="s">
        <v>249</v>
      </c>
      <c r="C20" s="82" t="s">
        <v>249</v>
      </c>
      <c r="D20" s="82" t="s">
        <v>249</v>
      </c>
      <c r="E20" s="82" t="s">
        <v>249</v>
      </c>
      <c r="F20" s="82" t="s">
        <v>249</v>
      </c>
      <c r="G20" s="82" t="s">
        <v>249</v>
      </c>
      <c r="H20" s="83" t="s">
        <v>130</v>
      </c>
    </row>
    <row r="21" spans="1:8" ht="18.75" customHeight="1">
      <c r="A21" s="83" t="s">
        <v>131</v>
      </c>
      <c r="B21" s="82" t="s">
        <v>249</v>
      </c>
      <c r="C21" s="82" t="s">
        <v>249</v>
      </c>
      <c r="D21" s="82" t="s">
        <v>249</v>
      </c>
      <c r="E21" s="82" t="s">
        <v>249</v>
      </c>
      <c r="F21" s="82" t="s">
        <v>249</v>
      </c>
      <c r="G21" s="82" t="s">
        <v>249</v>
      </c>
      <c r="H21" s="83" t="s">
        <v>132</v>
      </c>
    </row>
    <row r="22" spans="1:8" ht="18.75" customHeight="1">
      <c r="A22" s="83" t="s">
        <v>133</v>
      </c>
      <c r="B22" s="82" t="s">
        <v>249</v>
      </c>
      <c r="C22" s="82" t="s">
        <v>249</v>
      </c>
      <c r="D22" s="82" t="s">
        <v>249</v>
      </c>
      <c r="E22" s="82" t="s">
        <v>249</v>
      </c>
      <c r="F22" s="82" t="s">
        <v>249</v>
      </c>
      <c r="G22" s="82" t="s">
        <v>249</v>
      </c>
      <c r="H22" s="83" t="s">
        <v>134</v>
      </c>
    </row>
    <row r="23" spans="1:8" ht="18.75" customHeight="1">
      <c r="A23" s="83" t="s">
        <v>135</v>
      </c>
      <c r="B23" s="87">
        <v>1</v>
      </c>
      <c r="C23" s="87">
        <v>33</v>
      </c>
      <c r="D23" s="87">
        <v>544</v>
      </c>
      <c r="E23" s="87">
        <v>17902</v>
      </c>
      <c r="F23" s="87">
        <v>763</v>
      </c>
      <c r="G23" s="87">
        <v>81</v>
      </c>
      <c r="H23" s="83" t="s">
        <v>136</v>
      </c>
    </row>
    <row r="24" spans="1:8" ht="18.75" customHeight="1">
      <c r="A24" s="83" t="s">
        <v>137</v>
      </c>
      <c r="B24" s="82" t="s">
        <v>249</v>
      </c>
      <c r="C24" s="82" t="s">
        <v>249</v>
      </c>
      <c r="D24" s="82" t="s">
        <v>249</v>
      </c>
      <c r="E24" s="82" t="s">
        <v>249</v>
      </c>
      <c r="F24" s="82" t="s">
        <v>249</v>
      </c>
      <c r="G24" s="82" t="s">
        <v>249</v>
      </c>
      <c r="H24" s="83" t="s">
        <v>138</v>
      </c>
    </row>
    <row r="25" spans="1:8" ht="18.75" customHeight="1">
      <c r="A25" s="83" t="s">
        <v>139</v>
      </c>
      <c r="B25" s="82" t="s">
        <v>249</v>
      </c>
      <c r="C25" s="82" t="s">
        <v>249</v>
      </c>
      <c r="D25" s="82" t="s">
        <v>249</v>
      </c>
      <c r="E25" s="82" t="s">
        <v>249</v>
      </c>
      <c r="F25" s="82" t="s">
        <v>249</v>
      </c>
      <c r="G25" s="82" t="s">
        <v>249</v>
      </c>
      <c r="H25" s="83" t="s">
        <v>140</v>
      </c>
    </row>
    <row r="26" spans="1:8" ht="18.75" customHeight="1">
      <c r="A26" s="83" t="s">
        <v>141</v>
      </c>
      <c r="B26" s="82" t="s">
        <v>249</v>
      </c>
      <c r="C26" s="82" t="s">
        <v>249</v>
      </c>
      <c r="D26" s="82" t="s">
        <v>249</v>
      </c>
      <c r="E26" s="82" t="s">
        <v>249</v>
      </c>
      <c r="F26" s="82" t="s">
        <v>249</v>
      </c>
      <c r="G26" s="82" t="s">
        <v>249</v>
      </c>
      <c r="H26" s="83" t="s">
        <v>142</v>
      </c>
    </row>
    <row r="27" spans="1:8" ht="18.75" customHeight="1">
      <c r="A27" s="83" t="s">
        <v>143</v>
      </c>
      <c r="B27" s="82" t="s">
        <v>249</v>
      </c>
      <c r="C27" s="82" t="s">
        <v>249</v>
      </c>
      <c r="D27" s="82" t="s">
        <v>249</v>
      </c>
      <c r="E27" s="82" t="s">
        <v>249</v>
      </c>
      <c r="F27" s="82" t="s">
        <v>249</v>
      </c>
      <c r="G27" s="82" t="s">
        <v>249</v>
      </c>
      <c r="H27" s="83" t="s">
        <v>144</v>
      </c>
    </row>
    <row r="28" spans="1:8" ht="18.75" customHeight="1">
      <c r="A28" s="83" t="s">
        <v>145</v>
      </c>
      <c r="B28" s="82" t="s">
        <v>249</v>
      </c>
      <c r="C28" s="82" t="s">
        <v>249</v>
      </c>
      <c r="D28" s="82" t="s">
        <v>249</v>
      </c>
      <c r="E28" s="82" t="s">
        <v>249</v>
      </c>
      <c r="F28" s="82" t="s">
        <v>249</v>
      </c>
      <c r="G28" s="82" t="s">
        <v>249</v>
      </c>
      <c r="H28" s="83" t="s">
        <v>146</v>
      </c>
    </row>
    <row r="29" spans="1:8" ht="18.75" customHeight="1">
      <c r="A29" s="83" t="s">
        <v>147</v>
      </c>
      <c r="B29" s="82" t="s">
        <v>249</v>
      </c>
      <c r="C29" s="82" t="s">
        <v>249</v>
      </c>
      <c r="D29" s="82" t="s">
        <v>249</v>
      </c>
      <c r="E29" s="82" t="s">
        <v>249</v>
      </c>
      <c r="F29" s="82" t="s">
        <v>249</v>
      </c>
      <c r="G29" s="82" t="s">
        <v>249</v>
      </c>
      <c r="H29" s="83" t="s">
        <v>148</v>
      </c>
    </row>
    <row r="30" spans="1:8" ht="18.75" customHeight="1">
      <c r="A30" s="83" t="s">
        <v>149</v>
      </c>
      <c r="B30" s="87">
        <v>1</v>
      </c>
      <c r="C30" s="87">
        <v>1194</v>
      </c>
      <c r="D30" s="87">
        <v>57133</v>
      </c>
      <c r="E30" s="87">
        <v>158864</v>
      </c>
      <c r="F30" s="87">
        <v>669964</v>
      </c>
      <c r="G30" s="87">
        <v>8666</v>
      </c>
      <c r="H30" s="83" t="s">
        <v>150</v>
      </c>
    </row>
    <row r="31" spans="1:8" ht="18.75" customHeight="1">
      <c r="A31" s="83" t="s">
        <v>151</v>
      </c>
      <c r="B31" s="82" t="s">
        <v>249</v>
      </c>
      <c r="C31" s="82" t="s">
        <v>249</v>
      </c>
      <c r="D31" s="82" t="s">
        <v>249</v>
      </c>
      <c r="E31" s="82" t="s">
        <v>249</v>
      </c>
      <c r="F31" s="82" t="s">
        <v>249</v>
      </c>
      <c r="G31" s="82" t="s">
        <v>249</v>
      </c>
      <c r="H31" s="83" t="s">
        <v>152</v>
      </c>
    </row>
    <row r="32" spans="1:8" ht="18.75" customHeight="1">
      <c r="A32" s="83" t="s">
        <v>153</v>
      </c>
      <c r="B32" s="82" t="s">
        <v>249</v>
      </c>
      <c r="C32" s="82" t="s">
        <v>249</v>
      </c>
      <c r="D32" s="82" t="s">
        <v>249</v>
      </c>
      <c r="E32" s="82" t="s">
        <v>249</v>
      </c>
      <c r="F32" s="82" t="s">
        <v>249</v>
      </c>
      <c r="G32" s="82" t="s">
        <v>249</v>
      </c>
      <c r="H32" s="83" t="s">
        <v>154</v>
      </c>
    </row>
    <row r="33" spans="1:8" ht="18.75" customHeight="1">
      <c r="A33" s="83" t="s">
        <v>155</v>
      </c>
      <c r="B33" s="82" t="s">
        <v>249</v>
      </c>
      <c r="C33" s="82" t="s">
        <v>249</v>
      </c>
      <c r="D33" s="82" t="s">
        <v>249</v>
      </c>
      <c r="E33" s="82" t="s">
        <v>249</v>
      </c>
      <c r="F33" s="82" t="s">
        <v>249</v>
      </c>
      <c r="G33" s="82" t="s">
        <v>249</v>
      </c>
      <c r="H33" s="83" t="s">
        <v>156</v>
      </c>
    </row>
    <row r="34" spans="1:8" ht="18.75" customHeight="1">
      <c r="A34" s="83" t="s">
        <v>157</v>
      </c>
      <c r="B34" s="87">
        <v>1</v>
      </c>
      <c r="C34" s="87">
        <v>36</v>
      </c>
      <c r="D34" s="87">
        <v>1066</v>
      </c>
      <c r="E34" s="87">
        <v>3989</v>
      </c>
      <c r="F34" s="87" t="s">
        <v>170</v>
      </c>
      <c r="G34" s="87" t="s">
        <v>87</v>
      </c>
      <c r="H34" s="83" t="s">
        <v>158</v>
      </c>
    </row>
    <row r="35" spans="1:8" ht="18.75" customHeight="1">
      <c r="A35" s="83" t="s">
        <v>159</v>
      </c>
      <c r="B35" s="82" t="s">
        <v>249</v>
      </c>
      <c r="C35" s="82" t="s">
        <v>249</v>
      </c>
      <c r="D35" s="82" t="s">
        <v>249</v>
      </c>
      <c r="E35" s="82" t="s">
        <v>249</v>
      </c>
      <c r="F35" s="82" t="s">
        <v>249</v>
      </c>
      <c r="G35" s="82" t="s">
        <v>249</v>
      </c>
      <c r="H35" s="83" t="s">
        <v>160</v>
      </c>
    </row>
    <row r="36" spans="1:8" ht="18.75" customHeight="1">
      <c r="A36" s="83" t="s">
        <v>161</v>
      </c>
      <c r="B36" s="87">
        <v>1</v>
      </c>
      <c r="C36" s="87">
        <v>833</v>
      </c>
      <c r="D36" s="87">
        <v>12588</v>
      </c>
      <c r="E36" s="87">
        <v>75251</v>
      </c>
      <c r="F36" s="87">
        <v>47565</v>
      </c>
      <c r="G36" s="87">
        <v>20880</v>
      </c>
      <c r="H36" s="83" t="s">
        <v>162</v>
      </c>
    </row>
    <row r="37" spans="1:8" ht="18.75" customHeight="1">
      <c r="A37" s="83" t="s">
        <v>14</v>
      </c>
      <c r="B37" s="87">
        <v>1</v>
      </c>
      <c r="C37" s="87">
        <v>33</v>
      </c>
      <c r="D37" s="87">
        <v>282</v>
      </c>
      <c r="E37" s="87">
        <v>483</v>
      </c>
      <c r="F37" s="87" t="s">
        <v>87</v>
      </c>
      <c r="G37" s="87" t="s">
        <v>87</v>
      </c>
      <c r="H37" s="83" t="s">
        <v>26</v>
      </c>
    </row>
    <row r="38" spans="1:8" ht="18.75" customHeight="1">
      <c r="A38" s="83" t="s">
        <v>167</v>
      </c>
      <c r="B38" s="87">
        <v>28</v>
      </c>
      <c r="C38" s="87">
        <v>4681</v>
      </c>
      <c r="D38" s="87">
        <v>177619</v>
      </c>
      <c r="E38" s="87">
        <v>3374697</v>
      </c>
      <c r="F38" s="87">
        <v>908079</v>
      </c>
      <c r="G38" s="87">
        <v>111471</v>
      </c>
      <c r="H38" s="83" t="s">
        <v>164</v>
      </c>
    </row>
    <row r="39" spans="1:8" ht="18.75" customHeight="1">
      <c r="A39" s="83" t="s">
        <v>83</v>
      </c>
      <c r="B39" s="141">
        <v>51</v>
      </c>
      <c r="C39" s="142">
        <v>22639</v>
      </c>
      <c r="D39" s="142">
        <v>1090736</v>
      </c>
      <c r="E39" s="141">
        <v>13390875</v>
      </c>
      <c r="F39" s="141">
        <v>4459730</v>
      </c>
      <c r="G39" s="141">
        <v>400566</v>
      </c>
      <c r="H39" s="83" t="s">
        <v>0</v>
      </c>
    </row>
    <row r="40" spans="1:8" ht="40.5" customHeight="1">
      <c r="A40" s="135"/>
      <c r="B40" s="100" t="s">
        <v>632</v>
      </c>
      <c r="C40" s="100" t="s">
        <v>633</v>
      </c>
      <c r="D40" s="100" t="s">
        <v>634</v>
      </c>
      <c r="E40" s="100" t="s">
        <v>635</v>
      </c>
      <c r="F40" s="100" t="s">
        <v>200</v>
      </c>
      <c r="G40" s="100" t="s">
        <v>201</v>
      </c>
      <c r="H40" s="100" t="s">
        <v>636</v>
      </c>
    </row>
    <row r="41" spans="1:8" ht="18.75" customHeight="1">
      <c r="A41" s="330" t="s">
        <v>165</v>
      </c>
      <c r="B41" s="330"/>
      <c r="C41" s="330"/>
      <c r="D41" s="330"/>
      <c r="E41" s="330"/>
      <c r="F41" s="330"/>
    </row>
    <row r="42" spans="1:8" ht="18.75" customHeight="1">
      <c r="A42" s="331" t="s">
        <v>166</v>
      </c>
      <c r="B42" s="331"/>
      <c r="C42" s="331"/>
      <c r="D42" s="331"/>
      <c r="E42" s="331"/>
      <c r="F42" s="331"/>
      <c r="G42" s="331"/>
    </row>
  </sheetData>
  <mergeCells count="8">
    <mergeCell ref="A41:F41"/>
    <mergeCell ref="A42:G42"/>
    <mergeCell ref="A1:J1"/>
    <mergeCell ref="A2:J2"/>
    <mergeCell ref="A3:E3"/>
    <mergeCell ref="F3:J3"/>
    <mergeCell ref="A4:E4"/>
    <mergeCell ref="F4:J4"/>
  </mergeCells>
  <pageMargins left="0.48" right="0.31" top="0.95" bottom="0.75" header="0.3" footer="0.3"/>
  <pageSetup scale="61" orientation="portrait" r:id="rId1"/>
  <colBreaks count="1" manualBreakCount="1">
    <brk id="8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dimension ref="A1:J47"/>
  <sheetViews>
    <sheetView view="pageBreakPreview" topLeftCell="A19" zoomScale="60" workbookViewId="0">
      <selection activeCell="N40" sqref="N40"/>
    </sheetView>
  </sheetViews>
  <sheetFormatPr defaultRowHeight="22.5" customHeight="1"/>
  <cols>
    <col min="1" max="1" width="23.140625" style="116" customWidth="1"/>
    <col min="2" max="2" width="17.85546875" style="116" customWidth="1"/>
    <col min="3" max="3" width="23" style="116" customWidth="1"/>
    <col min="4" max="4" width="16.42578125" style="116" customWidth="1"/>
    <col min="5" max="5" width="20.5703125" style="116" customWidth="1"/>
    <col min="6" max="6" width="13.85546875" style="116" customWidth="1"/>
    <col min="7" max="7" width="16.140625" style="116" customWidth="1"/>
    <col min="8" max="8" width="20" style="116" customWidth="1"/>
    <col min="9" max="16384" width="9.140625" style="116"/>
  </cols>
  <sheetData>
    <row r="1" spans="1:10" ht="22.5" customHeight="1">
      <c r="A1" s="241" t="s">
        <v>637</v>
      </c>
      <c r="B1" s="261"/>
      <c r="C1" s="261"/>
      <c r="D1" s="261"/>
      <c r="E1" s="261"/>
      <c r="F1" s="261"/>
      <c r="G1" s="261"/>
      <c r="H1" s="261"/>
      <c r="I1" s="261"/>
      <c r="J1" s="80"/>
    </row>
    <row r="2" spans="1:10" ht="22.5" customHeight="1">
      <c r="A2" s="241" t="s">
        <v>638</v>
      </c>
      <c r="B2" s="261"/>
      <c r="C2" s="261"/>
      <c r="D2" s="261"/>
      <c r="E2" s="261"/>
      <c r="F2" s="261"/>
      <c r="G2" s="261"/>
      <c r="H2" s="261"/>
      <c r="I2" s="261"/>
      <c r="J2" s="80"/>
    </row>
    <row r="3" spans="1:10" s="53" customFormat="1" ht="14.25" customHeight="1">
      <c r="A3" s="333" t="s">
        <v>640</v>
      </c>
      <c r="B3" s="333"/>
      <c r="C3" s="333"/>
      <c r="D3" s="333"/>
      <c r="E3" s="333"/>
      <c r="F3" s="334" t="s">
        <v>642</v>
      </c>
      <c r="G3" s="334"/>
      <c r="H3" s="334"/>
      <c r="I3" s="334"/>
      <c r="J3" s="334"/>
    </row>
    <row r="4" spans="1:10" s="53" customFormat="1" ht="15.75" customHeight="1">
      <c r="A4" s="336" t="s">
        <v>639</v>
      </c>
      <c r="B4" s="336"/>
      <c r="C4" s="336"/>
      <c r="D4" s="336"/>
      <c r="E4" s="336"/>
      <c r="F4" s="220" t="s">
        <v>641</v>
      </c>
      <c r="G4" s="220"/>
      <c r="H4" s="220"/>
      <c r="I4" s="220"/>
      <c r="J4" s="220"/>
    </row>
    <row r="5" spans="1:10" ht="39.75" customHeight="1">
      <c r="A5" s="144" t="s">
        <v>643</v>
      </c>
      <c r="B5" s="100" t="s">
        <v>530</v>
      </c>
      <c r="C5" s="100" t="s">
        <v>644</v>
      </c>
      <c r="D5" s="100" t="s">
        <v>94</v>
      </c>
      <c r="E5" s="100" t="s">
        <v>645</v>
      </c>
      <c r="F5" s="100" t="s">
        <v>646</v>
      </c>
      <c r="G5" s="100" t="s">
        <v>647</v>
      </c>
      <c r="H5" s="135"/>
    </row>
    <row r="6" spans="1:10" ht="22.5" customHeight="1">
      <c r="A6" s="83" t="s">
        <v>96</v>
      </c>
      <c r="B6" s="82">
        <v>1</v>
      </c>
      <c r="C6" s="82">
        <v>79</v>
      </c>
      <c r="D6" s="82">
        <v>2545</v>
      </c>
      <c r="E6" s="143">
        <v>107526</v>
      </c>
      <c r="F6" s="143">
        <v>19810</v>
      </c>
      <c r="G6" s="82">
        <v>6537</v>
      </c>
      <c r="H6" s="83" t="s">
        <v>97</v>
      </c>
    </row>
    <row r="7" spans="1:10" ht="22.5" customHeight="1">
      <c r="A7" s="83" t="s">
        <v>98</v>
      </c>
      <c r="B7" s="82">
        <v>5</v>
      </c>
      <c r="C7" s="82">
        <v>61</v>
      </c>
      <c r="D7" s="82">
        <v>522</v>
      </c>
      <c r="E7" s="82">
        <v>3458</v>
      </c>
      <c r="F7" s="82">
        <v>330</v>
      </c>
      <c r="G7" s="82">
        <v>39</v>
      </c>
      <c r="H7" s="83" t="s">
        <v>99</v>
      </c>
    </row>
    <row r="8" spans="1:10" ht="22.5" customHeight="1">
      <c r="A8" s="83" t="s">
        <v>100</v>
      </c>
      <c r="B8" s="82">
        <v>6</v>
      </c>
      <c r="C8" s="82">
        <v>86</v>
      </c>
      <c r="D8" s="82">
        <v>678</v>
      </c>
      <c r="E8" s="82">
        <v>6338</v>
      </c>
      <c r="F8" s="82">
        <v>1000</v>
      </c>
      <c r="G8" s="82">
        <v>16</v>
      </c>
      <c r="H8" s="83" t="s">
        <v>171</v>
      </c>
    </row>
    <row r="9" spans="1:10" ht="22.5" customHeight="1">
      <c r="A9" s="83" t="s">
        <v>101</v>
      </c>
      <c r="B9" s="82">
        <v>1</v>
      </c>
      <c r="C9" s="82">
        <v>859</v>
      </c>
      <c r="D9" s="82">
        <v>55545</v>
      </c>
      <c r="E9" s="82">
        <v>724664</v>
      </c>
      <c r="F9" s="82">
        <v>400150</v>
      </c>
      <c r="G9" s="82">
        <v>64101</v>
      </c>
      <c r="H9" s="83" t="s">
        <v>102</v>
      </c>
    </row>
    <row r="10" spans="1:10" ht="22.5" customHeight="1">
      <c r="A10" s="83" t="s">
        <v>103</v>
      </c>
      <c r="B10" s="82" t="s">
        <v>249</v>
      </c>
      <c r="C10" s="82" t="s">
        <v>249</v>
      </c>
      <c r="D10" s="82" t="s">
        <v>249</v>
      </c>
      <c r="E10" s="82" t="s">
        <v>249</v>
      </c>
      <c r="F10" s="82" t="s">
        <v>249</v>
      </c>
      <c r="G10" s="82" t="s">
        <v>249</v>
      </c>
      <c r="H10" s="83" t="s">
        <v>104</v>
      </c>
    </row>
    <row r="11" spans="1:10" ht="22.5" customHeight="1">
      <c r="A11" s="83" t="s">
        <v>105</v>
      </c>
      <c r="B11" s="82">
        <v>1</v>
      </c>
      <c r="C11" s="82">
        <v>10</v>
      </c>
      <c r="D11" s="82">
        <v>92</v>
      </c>
      <c r="E11" s="82">
        <v>425</v>
      </c>
      <c r="F11" s="82">
        <v>5</v>
      </c>
      <c r="G11" s="82" t="s">
        <v>249</v>
      </c>
      <c r="H11" s="83" t="s">
        <v>106</v>
      </c>
    </row>
    <row r="12" spans="1:10" ht="22.5" customHeight="1">
      <c r="A12" s="83" t="s">
        <v>107</v>
      </c>
      <c r="B12" s="82" t="s">
        <v>249</v>
      </c>
      <c r="C12" s="82" t="s">
        <v>249</v>
      </c>
      <c r="D12" s="82" t="s">
        <v>249</v>
      </c>
      <c r="E12" s="82" t="s">
        <v>249</v>
      </c>
      <c r="F12" s="82" t="s">
        <v>249</v>
      </c>
      <c r="G12" s="82" t="s">
        <v>249</v>
      </c>
      <c r="H12" s="83" t="s">
        <v>108</v>
      </c>
    </row>
    <row r="13" spans="1:10" ht="22.5" customHeight="1">
      <c r="A13" s="83" t="s">
        <v>109</v>
      </c>
      <c r="B13" s="82">
        <v>7</v>
      </c>
      <c r="C13" s="82">
        <v>90</v>
      </c>
      <c r="D13" s="82">
        <v>803</v>
      </c>
      <c r="E13" s="82">
        <v>5483</v>
      </c>
      <c r="F13" s="82">
        <v>888</v>
      </c>
      <c r="G13" s="82">
        <v>120</v>
      </c>
      <c r="H13" s="83" t="s">
        <v>110</v>
      </c>
    </row>
    <row r="14" spans="1:10" ht="22.5" customHeight="1">
      <c r="A14" s="83" t="s">
        <v>172</v>
      </c>
      <c r="B14" s="82">
        <v>1</v>
      </c>
      <c r="C14" s="82">
        <v>31</v>
      </c>
      <c r="D14" s="82">
        <v>426</v>
      </c>
      <c r="E14" s="82">
        <v>3538</v>
      </c>
      <c r="F14" s="82">
        <v>158</v>
      </c>
      <c r="G14" s="82" t="s">
        <v>249</v>
      </c>
      <c r="H14" s="83" t="s">
        <v>173</v>
      </c>
    </row>
    <row r="15" spans="1:10" ht="22.5" customHeight="1">
      <c r="A15" s="83" t="s">
        <v>111</v>
      </c>
      <c r="B15" s="82">
        <v>113</v>
      </c>
      <c r="C15" s="82">
        <v>8380</v>
      </c>
      <c r="D15" s="82">
        <v>213259</v>
      </c>
      <c r="E15" s="82">
        <v>5737777</v>
      </c>
      <c r="F15" s="82">
        <v>1223502</v>
      </c>
      <c r="G15" s="82">
        <v>84999</v>
      </c>
      <c r="H15" s="83" t="s">
        <v>112</v>
      </c>
    </row>
    <row r="16" spans="1:10" ht="22.5" customHeight="1">
      <c r="A16" s="83" t="s">
        <v>113</v>
      </c>
      <c r="B16" s="82">
        <v>3</v>
      </c>
      <c r="C16" s="82">
        <v>118</v>
      </c>
      <c r="D16" s="82">
        <v>1951</v>
      </c>
      <c r="E16" s="82">
        <v>7361</v>
      </c>
      <c r="F16" s="82">
        <v>30277</v>
      </c>
      <c r="G16" s="82">
        <v>11338</v>
      </c>
      <c r="H16" s="83" t="s">
        <v>113</v>
      </c>
    </row>
    <row r="17" spans="1:8" ht="22.5" customHeight="1">
      <c r="A17" s="83" t="s">
        <v>114</v>
      </c>
      <c r="B17" s="82">
        <v>15</v>
      </c>
      <c r="C17" s="82">
        <v>486</v>
      </c>
      <c r="D17" s="82">
        <v>8181</v>
      </c>
      <c r="E17" s="82">
        <v>98484</v>
      </c>
      <c r="F17" s="82">
        <v>58799</v>
      </c>
      <c r="G17" s="82">
        <v>7434</v>
      </c>
      <c r="H17" s="83" t="s">
        <v>115</v>
      </c>
    </row>
    <row r="18" spans="1:8" ht="22.5" customHeight="1">
      <c r="A18" s="83" t="s">
        <v>116</v>
      </c>
      <c r="B18" s="82">
        <v>29</v>
      </c>
      <c r="C18" s="82">
        <v>1317</v>
      </c>
      <c r="D18" s="82">
        <v>29960</v>
      </c>
      <c r="E18" s="82">
        <v>598134</v>
      </c>
      <c r="F18" s="82">
        <v>273038</v>
      </c>
      <c r="G18" s="82">
        <v>8334</v>
      </c>
      <c r="H18" s="83" t="s">
        <v>117</v>
      </c>
    </row>
    <row r="19" spans="1:8" ht="22.5" customHeight="1">
      <c r="A19" s="83" t="s">
        <v>118</v>
      </c>
      <c r="B19" s="82">
        <v>10</v>
      </c>
      <c r="C19" s="82">
        <v>1203</v>
      </c>
      <c r="D19" s="82">
        <v>18705</v>
      </c>
      <c r="E19" s="82">
        <v>272682</v>
      </c>
      <c r="F19" s="82">
        <v>110060</v>
      </c>
      <c r="G19" s="82">
        <v>18792</v>
      </c>
      <c r="H19" s="83" t="s">
        <v>119</v>
      </c>
    </row>
    <row r="20" spans="1:8" ht="22.5" customHeight="1">
      <c r="A20" s="83" t="s">
        <v>120</v>
      </c>
      <c r="B20" s="82">
        <v>36</v>
      </c>
      <c r="C20" s="82">
        <v>3938</v>
      </c>
      <c r="D20" s="82">
        <v>77577</v>
      </c>
      <c r="E20" s="82">
        <v>1756746</v>
      </c>
      <c r="F20" s="82">
        <v>935918</v>
      </c>
      <c r="G20" s="82">
        <v>98780</v>
      </c>
      <c r="H20" s="83" t="s">
        <v>121</v>
      </c>
    </row>
    <row r="21" spans="1:8" ht="22.5" customHeight="1">
      <c r="A21" s="83" t="s">
        <v>122</v>
      </c>
      <c r="B21" s="82">
        <v>3</v>
      </c>
      <c r="C21" s="82">
        <v>368</v>
      </c>
      <c r="D21" s="82">
        <v>11498</v>
      </c>
      <c r="E21" s="82">
        <v>75170</v>
      </c>
      <c r="F21" s="82">
        <v>6429</v>
      </c>
      <c r="G21" s="82">
        <v>996</v>
      </c>
      <c r="H21" s="83" t="s">
        <v>123</v>
      </c>
    </row>
    <row r="22" spans="1:8" ht="22.5" customHeight="1">
      <c r="A22" s="83" t="s">
        <v>124</v>
      </c>
      <c r="B22" s="82">
        <v>24</v>
      </c>
      <c r="C22" s="82">
        <v>3071</v>
      </c>
      <c r="D22" s="82">
        <v>82764</v>
      </c>
      <c r="E22" s="82">
        <v>2261469</v>
      </c>
      <c r="F22" s="82">
        <v>828304</v>
      </c>
      <c r="G22" s="82">
        <v>224604</v>
      </c>
      <c r="H22" s="83" t="s">
        <v>125</v>
      </c>
    </row>
    <row r="23" spans="1:8" ht="22.5" customHeight="1">
      <c r="A23" s="83" t="s">
        <v>126</v>
      </c>
      <c r="B23" s="82">
        <v>58</v>
      </c>
      <c r="C23" s="82">
        <v>10340</v>
      </c>
      <c r="D23" s="82">
        <v>180952</v>
      </c>
      <c r="E23" s="82">
        <v>5391382</v>
      </c>
      <c r="F23" s="82">
        <v>2128444</v>
      </c>
      <c r="G23" s="82">
        <v>175545</v>
      </c>
      <c r="H23" s="83" t="s">
        <v>127</v>
      </c>
    </row>
    <row r="24" spans="1:8" ht="22.5" customHeight="1">
      <c r="A24" s="83" t="s">
        <v>128</v>
      </c>
      <c r="B24" s="82">
        <v>1</v>
      </c>
      <c r="C24" s="82">
        <v>14</v>
      </c>
      <c r="D24" s="82">
        <v>638</v>
      </c>
      <c r="E24" s="82">
        <v>2035</v>
      </c>
      <c r="F24" s="82">
        <v>10267</v>
      </c>
      <c r="G24" s="82" t="s">
        <v>249</v>
      </c>
      <c r="H24" s="83" t="s">
        <v>128</v>
      </c>
    </row>
    <row r="25" spans="1:8" ht="22.5" customHeight="1">
      <c r="A25" s="83" t="s">
        <v>129</v>
      </c>
      <c r="B25" s="82">
        <v>1</v>
      </c>
      <c r="C25" s="82">
        <v>28</v>
      </c>
      <c r="D25" s="82">
        <v>1245</v>
      </c>
      <c r="E25" s="82">
        <v>87834</v>
      </c>
      <c r="F25" s="82">
        <v>13809</v>
      </c>
      <c r="G25" s="82">
        <v>1474</v>
      </c>
      <c r="H25" s="83" t="s">
        <v>130</v>
      </c>
    </row>
    <row r="26" spans="1:8" ht="22.5" customHeight="1">
      <c r="A26" s="83" t="s">
        <v>131</v>
      </c>
      <c r="B26" s="82">
        <v>19</v>
      </c>
      <c r="C26" s="82">
        <v>428</v>
      </c>
      <c r="D26" s="82">
        <v>5326</v>
      </c>
      <c r="E26" s="82">
        <v>147970</v>
      </c>
      <c r="F26" s="82">
        <v>52893</v>
      </c>
      <c r="G26" s="82">
        <v>16906</v>
      </c>
      <c r="H26" s="83" t="s">
        <v>132</v>
      </c>
    </row>
    <row r="27" spans="1:8" ht="22.5" customHeight="1">
      <c r="A27" s="83" t="s">
        <v>133</v>
      </c>
      <c r="B27" s="82">
        <v>2</v>
      </c>
      <c r="C27" s="82">
        <v>71</v>
      </c>
      <c r="D27" s="82">
        <v>1625</v>
      </c>
      <c r="E27" s="82">
        <v>54590</v>
      </c>
      <c r="F27" s="82">
        <v>19272</v>
      </c>
      <c r="G27" s="82">
        <v>13157</v>
      </c>
      <c r="H27" s="83" t="s">
        <v>134</v>
      </c>
    </row>
    <row r="28" spans="1:8" ht="22.5" customHeight="1">
      <c r="A28" s="83" t="s">
        <v>135</v>
      </c>
      <c r="B28" s="82">
        <v>9</v>
      </c>
      <c r="C28" s="82">
        <v>490</v>
      </c>
      <c r="D28" s="82">
        <v>5476</v>
      </c>
      <c r="E28" s="82">
        <v>204703</v>
      </c>
      <c r="F28" s="82">
        <v>74638</v>
      </c>
      <c r="G28" s="82">
        <v>40987</v>
      </c>
      <c r="H28" s="83" t="s">
        <v>136</v>
      </c>
    </row>
    <row r="29" spans="1:8" ht="22.5" customHeight="1">
      <c r="A29" s="83" t="s">
        <v>137</v>
      </c>
      <c r="B29" s="82">
        <v>2</v>
      </c>
      <c r="C29" s="82">
        <v>166</v>
      </c>
      <c r="D29" s="82">
        <v>2051</v>
      </c>
      <c r="E29" s="82">
        <v>43506</v>
      </c>
      <c r="F29" s="82">
        <v>19515</v>
      </c>
      <c r="G29" s="82">
        <v>3771</v>
      </c>
      <c r="H29" s="83" t="s">
        <v>138</v>
      </c>
    </row>
    <row r="30" spans="1:8" ht="22.5" customHeight="1">
      <c r="A30" s="83" t="s">
        <v>139</v>
      </c>
      <c r="B30" s="82" t="s">
        <v>249</v>
      </c>
      <c r="C30" s="82" t="s">
        <v>249</v>
      </c>
      <c r="D30" s="82" t="s">
        <v>249</v>
      </c>
      <c r="E30" s="82" t="s">
        <v>249</v>
      </c>
      <c r="F30" s="82" t="s">
        <v>249</v>
      </c>
      <c r="G30" s="82" t="s">
        <v>249</v>
      </c>
      <c r="H30" s="83" t="s">
        <v>140</v>
      </c>
    </row>
    <row r="31" spans="1:8" ht="22.5" customHeight="1">
      <c r="A31" s="83" t="s">
        <v>141</v>
      </c>
      <c r="B31" s="82" t="s">
        <v>249</v>
      </c>
      <c r="C31" s="82" t="s">
        <v>249</v>
      </c>
      <c r="D31" s="82" t="s">
        <v>249</v>
      </c>
      <c r="E31" s="82" t="s">
        <v>249</v>
      </c>
      <c r="F31" s="82" t="s">
        <v>249</v>
      </c>
      <c r="G31" s="82" t="s">
        <v>249</v>
      </c>
      <c r="H31" s="83" t="s">
        <v>142</v>
      </c>
    </row>
    <row r="32" spans="1:8" ht="22.5" customHeight="1">
      <c r="A32" s="83" t="s">
        <v>143</v>
      </c>
      <c r="B32" s="82" t="s">
        <v>249</v>
      </c>
      <c r="C32" s="82" t="s">
        <v>249</v>
      </c>
      <c r="D32" s="82" t="s">
        <v>249</v>
      </c>
      <c r="E32" s="82" t="s">
        <v>249</v>
      </c>
      <c r="F32" s="82" t="s">
        <v>249</v>
      </c>
      <c r="G32" s="82" t="s">
        <v>249</v>
      </c>
      <c r="H32" s="83" t="s">
        <v>144</v>
      </c>
    </row>
    <row r="33" spans="1:8" ht="22.5" customHeight="1">
      <c r="A33" s="83" t="s">
        <v>145</v>
      </c>
      <c r="B33" s="82">
        <v>2</v>
      </c>
      <c r="C33" s="82">
        <v>31</v>
      </c>
      <c r="D33" s="82">
        <v>184</v>
      </c>
      <c r="E33" s="82">
        <v>11922</v>
      </c>
      <c r="F33" s="82">
        <v>1285</v>
      </c>
      <c r="G33" s="82">
        <v>82</v>
      </c>
      <c r="H33" s="83" t="s">
        <v>146</v>
      </c>
    </row>
    <row r="34" spans="1:8" ht="22.5" customHeight="1">
      <c r="A34" s="83" t="s">
        <v>147</v>
      </c>
      <c r="B34" s="82">
        <v>10</v>
      </c>
      <c r="C34" s="82">
        <v>191</v>
      </c>
      <c r="D34" s="82">
        <v>1544</v>
      </c>
      <c r="E34" s="82">
        <v>76686</v>
      </c>
      <c r="F34" s="82">
        <v>21115</v>
      </c>
      <c r="G34" s="82">
        <v>11691</v>
      </c>
      <c r="H34" s="83" t="s">
        <v>148</v>
      </c>
    </row>
    <row r="35" spans="1:8" ht="22.5" customHeight="1">
      <c r="A35" s="83" t="s">
        <v>149</v>
      </c>
      <c r="B35" s="82">
        <v>71</v>
      </c>
      <c r="C35" s="82">
        <v>9749</v>
      </c>
      <c r="D35" s="82">
        <v>312095</v>
      </c>
      <c r="E35" s="82">
        <v>3548236</v>
      </c>
      <c r="F35" s="82">
        <v>1087364</v>
      </c>
      <c r="G35" s="82">
        <v>158509</v>
      </c>
      <c r="H35" s="83" t="s">
        <v>150</v>
      </c>
    </row>
    <row r="36" spans="1:8" ht="22.5" customHeight="1">
      <c r="A36" s="83" t="s">
        <v>151</v>
      </c>
      <c r="B36" s="82" t="s">
        <v>249</v>
      </c>
      <c r="C36" s="82" t="s">
        <v>249</v>
      </c>
      <c r="D36" s="82" t="s">
        <v>249</v>
      </c>
      <c r="E36" s="82" t="s">
        <v>249</v>
      </c>
      <c r="F36" s="82" t="s">
        <v>249</v>
      </c>
      <c r="G36" s="82" t="s">
        <v>249</v>
      </c>
      <c r="H36" s="83" t="s">
        <v>152</v>
      </c>
    </row>
    <row r="37" spans="1:8" ht="22.5" customHeight="1">
      <c r="A37" s="83" t="s">
        <v>153</v>
      </c>
      <c r="B37" s="82">
        <v>6</v>
      </c>
      <c r="C37" s="82">
        <v>46</v>
      </c>
      <c r="D37" s="82">
        <v>259</v>
      </c>
      <c r="E37" s="82">
        <v>1748</v>
      </c>
      <c r="F37" s="82">
        <v>1065</v>
      </c>
      <c r="G37" s="82">
        <v>445</v>
      </c>
      <c r="H37" s="83" t="s">
        <v>154</v>
      </c>
    </row>
    <row r="38" spans="1:8" ht="22.5" customHeight="1">
      <c r="A38" s="83" t="s">
        <v>155</v>
      </c>
      <c r="B38" s="82" t="s">
        <v>249</v>
      </c>
      <c r="C38" s="82" t="s">
        <v>249</v>
      </c>
      <c r="D38" s="82" t="s">
        <v>249</v>
      </c>
      <c r="E38" s="82" t="s">
        <v>249</v>
      </c>
      <c r="F38" s="82" t="s">
        <v>249</v>
      </c>
      <c r="G38" s="82" t="s">
        <v>249</v>
      </c>
      <c r="H38" s="83" t="s">
        <v>156</v>
      </c>
    </row>
    <row r="39" spans="1:8" ht="22.5" customHeight="1">
      <c r="A39" s="83" t="s">
        <v>157</v>
      </c>
      <c r="B39" s="82" t="s">
        <v>249</v>
      </c>
      <c r="C39" s="82" t="s">
        <v>249</v>
      </c>
      <c r="D39" s="82" t="s">
        <v>249</v>
      </c>
      <c r="E39" s="82" t="s">
        <v>249</v>
      </c>
      <c r="F39" s="82" t="s">
        <v>249</v>
      </c>
      <c r="G39" s="82" t="s">
        <v>249</v>
      </c>
      <c r="H39" s="83" t="s">
        <v>158</v>
      </c>
    </row>
    <row r="40" spans="1:8" ht="22.5" customHeight="1">
      <c r="A40" s="83" t="s">
        <v>159</v>
      </c>
      <c r="B40" s="82">
        <v>2</v>
      </c>
      <c r="C40" s="82">
        <v>26</v>
      </c>
      <c r="D40" s="82">
        <v>1280</v>
      </c>
      <c r="E40" s="82">
        <v>197435</v>
      </c>
      <c r="F40" s="82" t="s">
        <v>249</v>
      </c>
      <c r="G40" s="82" t="s">
        <v>249</v>
      </c>
      <c r="H40" s="83" t="s">
        <v>160</v>
      </c>
    </row>
    <row r="41" spans="1:8" ht="22.5" customHeight="1">
      <c r="A41" s="83" t="s">
        <v>161</v>
      </c>
      <c r="B41" s="82">
        <v>19</v>
      </c>
      <c r="C41" s="82">
        <v>2860</v>
      </c>
      <c r="D41" s="82">
        <v>56808</v>
      </c>
      <c r="E41" s="82">
        <v>1377496</v>
      </c>
      <c r="F41" s="82">
        <v>381851</v>
      </c>
      <c r="G41" s="82">
        <v>83138</v>
      </c>
      <c r="H41" s="83" t="s">
        <v>162</v>
      </c>
    </row>
    <row r="42" spans="1:8" ht="22.5" customHeight="1">
      <c r="A42" s="83" t="s">
        <v>14</v>
      </c>
      <c r="B42" s="82">
        <v>2</v>
      </c>
      <c r="C42" s="82">
        <v>28</v>
      </c>
      <c r="D42" s="82">
        <v>419</v>
      </c>
      <c r="E42" s="82">
        <v>2201</v>
      </c>
      <c r="F42" s="82">
        <v>39</v>
      </c>
      <c r="G42" s="82">
        <v>7</v>
      </c>
      <c r="H42" s="83" t="s">
        <v>26</v>
      </c>
    </row>
    <row r="43" spans="1:8" ht="22.5" customHeight="1">
      <c r="A43" s="83" t="s">
        <v>167</v>
      </c>
      <c r="B43" s="82">
        <v>303</v>
      </c>
      <c r="C43" s="82">
        <v>27258</v>
      </c>
      <c r="D43" s="82">
        <v>610326</v>
      </c>
      <c r="E43" s="82">
        <v>17684453</v>
      </c>
      <c r="F43" s="82">
        <v>8121495</v>
      </c>
      <c r="G43" s="82">
        <v>1723810</v>
      </c>
      <c r="H43" s="83" t="s">
        <v>164</v>
      </c>
    </row>
    <row r="44" spans="1:8" ht="22.5" customHeight="1">
      <c r="A44" s="83" t="s">
        <v>83</v>
      </c>
      <c r="B44" s="138">
        <f>SUM(B6:B43)</f>
        <v>762</v>
      </c>
      <c r="C44" s="138">
        <f t="shared" ref="C44:G44" si="0">SUM(C6:C43)</f>
        <v>71823</v>
      </c>
      <c r="D44" s="138">
        <f t="shared" si="0"/>
        <v>1684734</v>
      </c>
      <c r="E44" s="138">
        <f t="shared" si="0"/>
        <v>40491452</v>
      </c>
      <c r="F44" s="138">
        <f t="shared" si="0"/>
        <v>15821720</v>
      </c>
      <c r="G44" s="138">
        <f t="shared" si="0"/>
        <v>2755612</v>
      </c>
      <c r="H44" s="83" t="s">
        <v>0</v>
      </c>
    </row>
    <row r="45" spans="1:8" ht="47.25" customHeight="1">
      <c r="A45" s="135"/>
      <c r="B45" s="132" t="s">
        <v>648</v>
      </c>
      <c r="C45" s="132" t="s">
        <v>633</v>
      </c>
      <c r="D45" s="132" t="s">
        <v>634</v>
      </c>
      <c r="E45" s="132" t="s">
        <v>635</v>
      </c>
      <c r="F45" s="132" t="s">
        <v>649</v>
      </c>
      <c r="G45" s="132" t="s">
        <v>650</v>
      </c>
      <c r="H45" s="146" t="s">
        <v>636</v>
      </c>
    </row>
    <row r="46" spans="1:8" s="53" customFormat="1" ht="15.75" customHeight="1">
      <c r="A46" s="335" t="s">
        <v>165</v>
      </c>
      <c r="B46" s="335"/>
      <c r="C46" s="335"/>
      <c r="D46" s="335"/>
      <c r="E46" s="335"/>
      <c r="F46" s="335"/>
    </row>
    <row r="47" spans="1:8" s="53" customFormat="1" ht="13.5" customHeight="1">
      <c r="A47" s="145" t="s">
        <v>166</v>
      </c>
    </row>
  </sheetData>
  <mergeCells count="7">
    <mergeCell ref="A46:F46"/>
    <mergeCell ref="A1:I1"/>
    <mergeCell ref="A2:I2"/>
    <mergeCell ref="A3:E3"/>
    <mergeCell ref="F3:J3"/>
    <mergeCell ref="A4:E4"/>
    <mergeCell ref="F4:J4"/>
  </mergeCells>
  <pageMargins left="0.99" right="0.17" top="0.75" bottom="0.75" header="0.3" footer="0.3"/>
  <pageSetup scale="61" orientation="portrait" r:id="rId1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dimension ref="A1:J48"/>
  <sheetViews>
    <sheetView view="pageBreakPreview" topLeftCell="A19" zoomScale="60" workbookViewId="0">
      <selection activeCell="L46" sqref="L46"/>
    </sheetView>
  </sheetViews>
  <sheetFormatPr defaultRowHeight="21.75" customHeight="1"/>
  <cols>
    <col min="1" max="1" width="23.5703125" style="116" customWidth="1"/>
    <col min="2" max="2" width="19.85546875" style="116" customWidth="1"/>
    <col min="3" max="3" width="22.7109375" style="116" customWidth="1"/>
    <col min="4" max="4" width="14.85546875" style="116" customWidth="1"/>
    <col min="5" max="5" width="19.85546875" style="116" customWidth="1"/>
    <col min="6" max="6" width="14.5703125" style="116" customWidth="1"/>
    <col min="7" max="7" width="22" style="116" customWidth="1"/>
    <col min="8" max="8" width="19.140625" style="116" customWidth="1"/>
    <col min="9" max="16384" width="9.140625" style="116"/>
  </cols>
  <sheetData>
    <row r="1" spans="1:10" ht="21.75" customHeight="1">
      <c r="A1" s="337" t="s">
        <v>654</v>
      </c>
      <c r="B1" s="261"/>
      <c r="C1" s="261"/>
      <c r="D1" s="261"/>
      <c r="E1" s="261"/>
      <c r="F1" s="261"/>
      <c r="G1" s="261"/>
      <c r="H1" s="261"/>
      <c r="I1" s="261"/>
      <c r="J1" s="80"/>
    </row>
    <row r="2" spans="1:10" ht="21.75" customHeight="1">
      <c r="A2" s="241" t="s">
        <v>655</v>
      </c>
      <c r="B2" s="261"/>
      <c r="C2" s="261"/>
      <c r="D2" s="261"/>
      <c r="E2" s="261"/>
      <c r="F2" s="261"/>
      <c r="G2" s="261"/>
      <c r="H2" s="261"/>
      <c r="I2" s="261"/>
      <c r="J2" s="80"/>
    </row>
    <row r="3" spans="1:10" s="53" customFormat="1" ht="21.75" customHeight="1">
      <c r="A3" s="333" t="s">
        <v>651</v>
      </c>
      <c r="B3" s="333"/>
      <c r="C3" s="333"/>
      <c r="D3" s="333"/>
      <c r="E3" s="333"/>
      <c r="F3" s="341" t="s">
        <v>652</v>
      </c>
      <c r="G3" s="341"/>
      <c r="H3" s="341"/>
      <c r="I3" s="341"/>
      <c r="J3" s="341"/>
    </row>
    <row r="4" spans="1:10" s="53" customFormat="1" ht="21.75" customHeight="1">
      <c r="A4" s="287" t="s">
        <v>587</v>
      </c>
      <c r="B4" s="287"/>
      <c r="C4" s="287"/>
      <c r="D4" s="287"/>
      <c r="E4" s="287"/>
      <c r="F4" s="342" t="s">
        <v>653</v>
      </c>
      <c r="G4" s="342"/>
      <c r="H4" s="342"/>
      <c r="I4" s="147"/>
      <c r="J4" s="147"/>
    </row>
    <row r="5" spans="1:10" ht="62.25" customHeight="1">
      <c r="A5" s="100" t="s">
        <v>643</v>
      </c>
      <c r="B5" s="100" t="s">
        <v>530</v>
      </c>
      <c r="C5" s="100" t="s">
        <v>644</v>
      </c>
      <c r="D5" s="100" t="s">
        <v>94</v>
      </c>
      <c r="E5" s="100" t="s">
        <v>645</v>
      </c>
      <c r="F5" s="100" t="s">
        <v>646</v>
      </c>
      <c r="G5" s="100" t="s">
        <v>656</v>
      </c>
      <c r="H5" s="99"/>
    </row>
    <row r="6" spans="1:10" ht="21.75" customHeight="1">
      <c r="A6" s="83" t="s">
        <v>96</v>
      </c>
      <c r="B6" s="98">
        <v>1</v>
      </c>
      <c r="C6" s="98">
        <v>79</v>
      </c>
      <c r="D6" s="98">
        <v>2545</v>
      </c>
      <c r="E6" s="98">
        <v>107526</v>
      </c>
      <c r="F6" s="98">
        <v>19810</v>
      </c>
      <c r="G6" s="98">
        <v>6537</v>
      </c>
      <c r="H6" s="83" t="s">
        <v>97</v>
      </c>
    </row>
    <row r="7" spans="1:10" ht="21.75" customHeight="1">
      <c r="A7" s="83" t="s">
        <v>98</v>
      </c>
      <c r="B7" s="98">
        <v>6</v>
      </c>
      <c r="C7" s="98">
        <v>99</v>
      </c>
      <c r="D7" s="98">
        <v>1128</v>
      </c>
      <c r="E7" s="98">
        <v>6741</v>
      </c>
      <c r="F7" s="98">
        <v>4849</v>
      </c>
      <c r="G7" s="98">
        <v>164</v>
      </c>
      <c r="H7" s="83" t="s">
        <v>99</v>
      </c>
    </row>
    <row r="8" spans="1:10" ht="21.75" customHeight="1">
      <c r="A8" s="83" t="s">
        <v>89</v>
      </c>
      <c r="B8" s="98">
        <v>2</v>
      </c>
      <c r="C8" s="98">
        <v>32</v>
      </c>
      <c r="D8" s="98">
        <v>387</v>
      </c>
      <c r="E8" s="98">
        <v>8735</v>
      </c>
      <c r="F8" s="98">
        <v>112</v>
      </c>
      <c r="G8" s="98" t="s">
        <v>249</v>
      </c>
      <c r="H8" s="83" t="s">
        <v>95</v>
      </c>
    </row>
    <row r="9" spans="1:10" ht="21.75" customHeight="1">
      <c r="A9" s="83" t="s">
        <v>100</v>
      </c>
      <c r="B9" s="82">
        <v>6</v>
      </c>
      <c r="C9" s="82">
        <v>86</v>
      </c>
      <c r="D9" s="82">
        <v>678</v>
      </c>
      <c r="E9" s="82">
        <v>6338</v>
      </c>
      <c r="F9" s="82">
        <v>1000</v>
      </c>
      <c r="G9" s="82">
        <v>16</v>
      </c>
      <c r="H9" s="83" t="s">
        <v>171</v>
      </c>
    </row>
    <row r="10" spans="1:10" ht="21.75" customHeight="1">
      <c r="A10" s="83" t="s">
        <v>101</v>
      </c>
      <c r="B10" s="82">
        <v>1</v>
      </c>
      <c r="C10" s="82">
        <v>859</v>
      </c>
      <c r="D10" s="82">
        <v>55545</v>
      </c>
      <c r="E10" s="82">
        <v>724664</v>
      </c>
      <c r="F10" s="82">
        <v>400150</v>
      </c>
      <c r="G10" s="82">
        <v>64101</v>
      </c>
      <c r="H10" s="83" t="s">
        <v>102</v>
      </c>
    </row>
    <row r="11" spans="1:10" ht="21.75" customHeight="1">
      <c r="A11" s="83" t="s">
        <v>103</v>
      </c>
      <c r="B11" s="82" t="s">
        <v>249</v>
      </c>
      <c r="C11" s="82" t="s">
        <v>249</v>
      </c>
      <c r="D11" s="82" t="s">
        <v>249</v>
      </c>
      <c r="E11" s="82" t="s">
        <v>249</v>
      </c>
      <c r="F11" s="82" t="s">
        <v>249</v>
      </c>
      <c r="G11" s="82" t="s">
        <v>249</v>
      </c>
      <c r="H11" s="83" t="s">
        <v>104</v>
      </c>
    </row>
    <row r="12" spans="1:10" ht="21.75" customHeight="1">
      <c r="A12" s="83" t="s">
        <v>105</v>
      </c>
      <c r="B12" s="98">
        <v>1</v>
      </c>
      <c r="C12" s="98">
        <v>10</v>
      </c>
      <c r="D12" s="98">
        <v>92</v>
      </c>
      <c r="E12" s="98">
        <v>425</v>
      </c>
      <c r="F12" s="98">
        <v>5</v>
      </c>
      <c r="G12" s="98" t="s">
        <v>249</v>
      </c>
      <c r="H12" s="83" t="s">
        <v>106</v>
      </c>
    </row>
    <row r="13" spans="1:10" ht="21.75" customHeight="1">
      <c r="A13" s="83" t="s">
        <v>107</v>
      </c>
      <c r="B13" s="82" t="s">
        <v>249</v>
      </c>
      <c r="C13" s="82" t="s">
        <v>249</v>
      </c>
      <c r="D13" s="82" t="s">
        <v>249</v>
      </c>
      <c r="E13" s="82" t="s">
        <v>249</v>
      </c>
      <c r="F13" s="82" t="s">
        <v>249</v>
      </c>
      <c r="G13" s="82" t="s">
        <v>249</v>
      </c>
      <c r="H13" s="83" t="s">
        <v>108</v>
      </c>
    </row>
    <row r="14" spans="1:10" ht="21.75" customHeight="1">
      <c r="A14" s="83" t="s">
        <v>172</v>
      </c>
      <c r="B14" s="82">
        <v>1</v>
      </c>
      <c r="C14" s="82">
        <v>31</v>
      </c>
      <c r="D14" s="82">
        <v>426</v>
      </c>
      <c r="E14" s="82">
        <v>3538</v>
      </c>
      <c r="F14" s="82">
        <v>158</v>
      </c>
      <c r="G14" s="82" t="s">
        <v>249</v>
      </c>
      <c r="H14" s="83" t="s">
        <v>172</v>
      </c>
    </row>
    <row r="15" spans="1:10" ht="21.75" customHeight="1">
      <c r="A15" s="83" t="s">
        <v>109</v>
      </c>
      <c r="B15" s="98">
        <v>7</v>
      </c>
      <c r="C15" s="98">
        <v>90</v>
      </c>
      <c r="D15" s="98">
        <v>803</v>
      </c>
      <c r="E15" s="98">
        <v>5483</v>
      </c>
      <c r="F15" s="98">
        <v>888</v>
      </c>
      <c r="G15" s="98">
        <v>120</v>
      </c>
      <c r="H15" s="83" t="s">
        <v>110</v>
      </c>
    </row>
    <row r="16" spans="1:10" ht="21.75" customHeight="1">
      <c r="A16" s="83" t="s">
        <v>111</v>
      </c>
      <c r="B16" s="98">
        <v>114</v>
      </c>
      <c r="C16" s="98">
        <v>13084</v>
      </c>
      <c r="D16" s="98">
        <v>289292</v>
      </c>
      <c r="E16" s="98">
        <v>8311072</v>
      </c>
      <c r="F16" s="98">
        <v>2839787</v>
      </c>
      <c r="G16" s="98">
        <v>154525</v>
      </c>
      <c r="H16" s="83" t="s">
        <v>112</v>
      </c>
    </row>
    <row r="17" spans="1:8" ht="21.75" customHeight="1">
      <c r="A17" s="83" t="s">
        <v>113</v>
      </c>
      <c r="B17" s="98">
        <v>3</v>
      </c>
      <c r="C17" s="98">
        <v>118</v>
      </c>
      <c r="D17" s="98">
        <v>1951</v>
      </c>
      <c r="E17" s="98">
        <v>7361</v>
      </c>
      <c r="F17" s="98">
        <v>30277</v>
      </c>
      <c r="G17" s="98">
        <v>11338</v>
      </c>
      <c r="H17" s="83" t="s">
        <v>113</v>
      </c>
    </row>
    <row r="18" spans="1:8" ht="21.75" customHeight="1">
      <c r="A18" s="83" t="s">
        <v>114</v>
      </c>
      <c r="B18" s="98">
        <v>16</v>
      </c>
      <c r="C18" s="98">
        <v>523</v>
      </c>
      <c r="D18" s="98">
        <v>8586</v>
      </c>
      <c r="E18" s="98">
        <v>100152</v>
      </c>
      <c r="F18" s="98">
        <v>58799</v>
      </c>
      <c r="G18" s="98">
        <v>7434</v>
      </c>
      <c r="H18" s="83" t="s">
        <v>115</v>
      </c>
    </row>
    <row r="19" spans="1:8" ht="21.75" customHeight="1">
      <c r="A19" s="83" t="s">
        <v>116</v>
      </c>
      <c r="B19" s="98">
        <v>29</v>
      </c>
      <c r="C19" s="98">
        <v>1317</v>
      </c>
      <c r="D19" s="98">
        <v>29960</v>
      </c>
      <c r="E19" s="98">
        <v>598134</v>
      </c>
      <c r="F19" s="98">
        <v>273038</v>
      </c>
      <c r="G19" s="98">
        <v>8334</v>
      </c>
      <c r="H19" s="83" t="s">
        <v>117</v>
      </c>
    </row>
    <row r="20" spans="1:8" ht="21.75" customHeight="1">
      <c r="A20" s="83" t="s">
        <v>118</v>
      </c>
      <c r="B20" s="98">
        <v>11</v>
      </c>
      <c r="C20" s="98">
        <v>3119</v>
      </c>
      <c r="D20" s="98">
        <v>450569</v>
      </c>
      <c r="E20" s="98">
        <v>1785320</v>
      </c>
      <c r="F20" s="98">
        <v>458649</v>
      </c>
      <c r="G20" s="98">
        <v>31965</v>
      </c>
      <c r="H20" s="83" t="s">
        <v>119</v>
      </c>
    </row>
    <row r="21" spans="1:8" ht="21.75" customHeight="1">
      <c r="A21" s="83" t="s">
        <v>120</v>
      </c>
      <c r="B21" s="98">
        <v>44</v>
      </c>
      <c r="C21" s="98">
        <v>7885</v>
      </c>
      <c r="D21" s="98">
        <v>251438</v>
      </c>
      <c r="E21" s="98">
        <v>4028568</v>
      </c>
      <c r="F21" s="98">
        <v>1406144</v>
      </c>
      <c r="G21" s="98">
        <v>218969</v>
      </c>
      <c r="H21" s="83" t="s">
        <v>121</v>
      </c>
    </row>
    <row r="22" spans="1:8" ht="21.75" customHeight="1">
      <c r="A22" s="83" t="s">
        <v>122</v>
      </c>
      <c r="B22" s="98">
        <v>3</v>
      </c>
      <c r="C22" s="98">
        <v>368</v>
      </c>
      <c r="D22" s="98">
        <v>11498</v>
      </c>
      <c r="E22" s="98">
        <v>75170</v>
      </c>
      <c r="F22" s="98">
        <v>6429</v>
      </c>
      <c r="G22" s="98">
        <v>996</v>
      </c>
      <c r="H22" s="83" t="s">
        <v>123</v>
      </c>
    </row>
    <row r="23" spans="1:8" ht="21.75" customHeight="1">
      <c r="A23" s="83" t="s">
        <v>124</v>
      </c>
      <c r="B23" s="98">
        <v>24</v>
      </c>
      <c r="C23" s="98">
        <v>3071</v>
      </c>
      <c r="D23" s="98">
        <v>82764</v>
      </c>
      <c r="E23" s="98">
        <v>2261469</v>
      </c>
      <c r="F23" s="98">
        <v>828304</v>
      </c>
      <c r="G23" s="98">
        <v>224604</v>
      </c>
      <c r="H23" s="83" t="s">
        <v>125</v>
      </c>
    </row>
    <row r="24" spans="1:8" ht="21.75" customHeight="1">
      <c r="A24" s="83" t="s">
        <v>126</v>
      </c>
      <c r="B24" s="98">
        <v>62</v>
      </c>
      <c r="C24" s="98">
        <v>15495</v>
      </c>
      <c r="D24" s="98">
        <v>339300</v>
      </c>
      <c r="E24" s="98">
        <v>8779628</v>
      </c>
      <c r="F24" s="98">
        <v>2522071</v>
      </c>
      <c r="G24" s="98">
        <v>232000</v>
      </c>
      <c r="H24" s="83" t="s">
        <v>127</v>
      </c>
    </row>
    <row r="25" spans="1:8" ht="21.75" customHeight="1">
      <c r="A25" s="83" t="s">
        <v>128</v>
      </c>
      <c r="B25" s="98">
        <v>1</v>
      </c>
      <c r="C25" s="98">
        <v>14</v>
      </c>
      <c r="D25" s="98">
        <v>638</v>
      </c>
      <c r="E25" s="98">
        <v>2035</v>
      </c>
      <c r="F25" s="98">
        <v>10267</v>
      </c>
      <c r="G25" s="98" t="s">
        <v>87</v>
      </c>
      <c r="H25" s="83" t="s">
        <v>128</v>
      </c>
    </row>
    <row r="26" spans="1:8" ht="21.75" customHeight="1">
      <c r="A26" s="83" t="s">
        <v>129</v>
      </c>
      <c r="B26" s="98">
        <v>1</v>
      </c>
      <c r="C26" s="98">
        <v>28</v>
      </c>
      <c r="D26" s="98">
        <v>1245</v>
      </c>
      <c r="E26" s="98">
        <v>87834</v>
      </c>
      <c r="F26" s="98">
        <v>13809</v>
      </c>
      <c r="G26" s="98">
        <v>1474</v>
      </c>
      <c r="H26" s="83" t="s">
        <v>130</v>
      </c>
    </row>
    <row r="27" spans="1:8" ht="21.75" customHeight="1">
      <c r="A27" s="83" t="s">
        <v>131</v>
      </c>
      <c r="B27" s="98">
        <v>19</v>
      </c>
      <c r="C27" s="98">
        <v>428</v>
      </c>
      <c r="D27" s="98">
        <v>5326</v>
      </c>
      <c r="E27" s="98">
        <v>147970</v>
      </c>
      <c r="F27" s="98">
        <v>52893</v>
      </c>
      <c r="G27" s="98">
        <v>16906</v>
      </c>
      <c r="H27" s="83" t="s">
        <v>132</v>
      </c>
    </row>
    <row r="28" spans="1:8" ht="21.75" customHeight="1">
      <c r="A28" s="83" t="s">
        <v>133</v>
      </c>
      <c r="B28" s="98">
        <v>2</v>
      </c>
      <c r="C28" s="98">
        <v>71</v>
      </c>
      <c r="D28" s="98">
        <v>1625</v>
      </c>
      <c r="E28" s="98">
        <v>54590</v>
      </c>
      <c r="F28" s="98">
        <v>19272</v>
      </c>
      <c r="G28" s="98">
        <v>13157</v>
      </c>
      <c r="H28" s="83" t="s">
        <v>134</v>
      </c>
    </row>
    <row r="29" spans="1:8" ht="21.75" customHeight="1">
      <c r="A29" s="83" t="s">
        <v>135</v>
      </c>
      <c r="B29" s="98">
        <v>10</v>
      </c>
      <c r="C29" s="98">
        <v>523</v>
      </c>
      <c r="D29" s="98">
        <v>6020</v>
      </c>
      <c r="E29" s="98">
        <v>222605</v>
      </c>
      <c r="F29" s="98">
        <v>75401</v>
      </c>
      <c r="G29" s="98">
        <v>41068</v>
      </c>
      <c r="H29" s="83" t="s">
        <v>136</v>
      </c>
    </row>
    <row r="30" spans="1:8" ht="21.75" customHeight="1">
      <c r="A30" s="83" t="s">
        <v>137</v>
      </c>
      <c r="B30" s="98">
        <v>2</v>
      </c>
      <c r="C30" s="98">
        <v>166</v>
      </c>
      <c r="D30" s="98">
        <v>2051</v>
      </c>
      <c r="E30" s="98">
        <v>43506</v>
      </c>
      <c r="F30" s="98">
        <v>19515</v>
      </c>
      <c r="G30" s="98">
        <v>3771</v>
      </c>
      <c r="H30" s="83" t="s">
        <v>138</v>
      </c>
    </row>
    <row r="31" spans="1:8" ht="21.75" customHeight="1">
      <c r="A31" s="83" t="s">
        <v>139</v>
      </c>
      <c r="B31" s="82" t="s">
        <v>249</v>
      </c>
      <c r="C31" s="82" t="s">
        <v>249</v>
      </c>
      <c r="D31" s="82" t="s">
        <v>249</v>
      </c>
      <c r="E31" s="82" t="s">
        <v>249</v>
      </c>
      <c r="F31" s="82" t="s">
        <v>249</v>
      </c>
      <c r="G31" s="82" t="s">
        <v>249</v>
      </c>
      <c r="H31" s="83" t="s">
        <v>140</v>
      </c>
    </row>
    <row r="32" spans="1:8" ht="21.75" customHeight="1">
      <c r="A32" s="83" t="s">
        <v>141</v>
      </c>
      <c r="B32" s="82" t="s">
        <v>249</v>
      </c>
      <c r="C32" s="82" t="s">
        <v>249</v>
      </c>
      <c r="D32" s="82" t="s">
        <v>249</v>
      </c>
      <c r="E32" s="82" t="s">
        <v>249</v>
      </c>
      <c r="F32" s="82" t="s">
        <v>249</v>
      </c>
      <c r="G32" s="82" t="s">
        <v>249</v>
      </c>
      <c r="H32" s="83" t="s">
        <v>142</v>
      </c>
    </row>
    <row r="33" spans="1:8" ht="21.75" customHeight="1">
      <c r="A33" s="83" t="s">
        <v>143</v>
      </c>
      <c r="B33" s="82" t="s">
        <v>249</v>
      </c>
      <c r="C33" s="82" t="s">
        <v>249</v>
      </c>
      <c r="D33" s="82" t="s">
        <v>249</v>
      </c>
      <c r="E33" s="82" t="s">
        <v>249</v>
      </c>
      <c r="F33" s="82" t="s">
        <v>249</v>
      </c>
      <c r="G33" s="82" t="s">
        <v>249</v>
      </c>
      <c r="H33" s="83" t="s">
        <v>144</v>
      </c>
    </row>
    <row r="34" spans="1:8" ht="21.75" customHeight="1">
      <c r="A34" s="83" t="s">
        <v>145</v>
      </c>
      <c r="B34" s="98">
        <v>2</v>
      </c>
      <c r="C34" s="98">
        <v>31</v>
      </c>
      <c r="D34" s="98">
        <v>184</v>
      </c>
      <c r="E34" s="98">
        <v>11922</v>
      </c>
      <c r="F34" s="98">
        <v>1285</v>
      </c>
      <c r="G34" s="98">
        <v>82</v>
      </c>
      <c r="H34" s="83" t="s">
        <v>146</v>
      </c>
    </row>
    <row r="35" spans="1:8" ht="21.75" customHeight="1">
      <c r="A35" s="83" t="s">
        <v>147</v>
      </c>
      <c r="B35" s="98">
        <v>10</v>
      </c>
      <c r="C35" s="98">
        <v>191</v>
      </c>
      <c r="D35" s="98">
        <v>1544</v>
      </c>
      <c r="E35" s="98">
        <v>76686</v>
      </c>
      <c r="F35" s="98">
        <v>21115</v>
      </c>
      <c r="G35" s="98">
        <v>11691</v>
      </c>
      <c r="H35" s="83" t="s">
        <v>148</v>
      </c>
    </row>
    <row r="36" spans="1:8" ht="21.75" customHeight="1">
      <c r="A36" s="83" t="s">
        <v>149</v>
      </c>
      <c r="B36" s="98">
        <v>72</v>
      </c>
      <c r="C36" s="98">
        <v>10943</v>
      </c>
      <c r="D36" s="98">
        <v>369228</v>
      </c>
      <c r="E36" s="98">
        <v>3707100</v>
      </c>
      <c r="F36" s="98">
        <v>1757328</v>
      </c>
      <c r="G36" s="98">
        <v>167175</v>
      </c>
      <c r="H36" s="83" t="s">
        <v>150</v>
      </c>
    </row>
    <row r="37" spans="1:8" ht="21.75" customHeight="1">
      <c r="A37" s="83" t="s">
        <v>151</v>
      </c>
      <c r="B37" s="82" t="s">
        <v>249</v>
      </c>
      <c r="C37" s="82" t="s">
        <v>249</v>
      </c>
      <c r="D37" s="82" t="s">
        <v>249</v>
      </c>
      <c r="E37" s="82" t="s">
        <v>249</v>
      </c>
      <c r="F37" s="82" t="s">
        <v>249</v>
      </c>
      <c r="G37" s="82" t="s">
        <v>249</v>
      </c>
      <c r="H37" s="83" t="s">
        <v>152</v>
      </c>
    </row>
    <row r="38" spans="1:8" ht="21.75" customHeight="1">
      <c r="A38" s="83" t="s">
        <v>153</v>
      </c>
      <c r="B38" s="98">
        <v>6</v>
      </c>
      <c r="C38" s="98">
        <v>46</v>
      </c>
      <c r="D38" s="98">
        <v>259</v>
      </c>
      <c r="E38" s="98">
        <v>1748</v>
      </c>
      <c r="F38" s="98">
        <v>1065</v>
      </c>
      <c r="G38" s="98">
        <v>445</v>
      </c>
      <c r="H38" s="83" t="s">
        <v>154</v>
      </c>
    </row>
    <row r="39" spans="1:8" ht="21.75" customHeight="1">
      <c r="A39" s="83" t="s">
        <v>155</v>
      </c>
      <c r="B39" s="82" t="s">
        <v>249</v>
      </c>
      <c r="C39" s="82" t="s">
        <v>249</v>
      </c>
      <c r="D39" s="82" t="s">
        <v>249</v>
      </c>
      <c r="E39" s="82" t="s">
        <v>249</v>
      </c>
      <c r="F39" s="82" t="s">
        <v>249</v>
      </c>
      <c r="G39" s="82" t="s">
        <v>249</v>
      </c>
      <c r="H39" s="83" t="s">
        <v>156</v>
      </c>
    </row>
    <row r="40" spans="1:8" ht="21.75" customHeight="1">
      <c r="A40" s="83" t="s">
        <v>157</v>
      </c>
      <c r="B40" s="98">
        <v>1</v>
      </c>
      <c r="C40" s="98">
        <v>36</v>
      </c>
      <c r="D40" s="98">
        <v>1066</v>
      </c>
      <c r="E40" s="98">
        <v>3989</v>
      </c>
      <c r="F40" s="82" t="s">
        <v>249</v>
      </c>
      <c r="G40" s="82" t="s">
        <v>249</v>
      </c>
      <c r="H40" s="83" t="s">
        <v>158</v>
      </c>
    </row>
    <row r="41" spans="1:8" ht="21.75" customHeight="1">
      <c r="A41" s="83" t="s">
        <v>159</v>
      </c>
      <c r="B41" s="98">
        <v>2</v>
      </c>
      <c r="C41" s="98">
        <v>26</v>
      </c>
      <c r="D41" s="98">
        <v>1280</v>
      </c>
      <c r="E41" s="98">
        <v>197435</v>
      </c>
      <c r="F41" s="82" t="s">
        <v>249</v>
      </c>
      <c r="G41" s="82" t="s">
        <v>249</v>
      </c>
      <c r="H41" s="83" t="s">
        <v>160</v>
      </c>
    </row>
    <row r="42" spans="1:8" ht="21.75" customHeight="1">
      <c r="A42" s="83" t="s">
        <v>161</v>
      </c>
      <c r="B42" s="98">
        <v>20</v>
      </c>
      <c r="C42" s="98">
        <v>3693</v>
      </c>
      <c r="D42" s="98">
        <v>69396</v>
      </c>
      <c r="E42" s="98">
        <v>1452747</v>
      </c>
      <c r="F42" s="98">
        <v>429416</v>
      </c>
      <c r="G42" s="98">
        <v>104018</v>
      </c>
      <c r="H42" s="83" t="s">
        <v>162</v>
      </c>
    </row>
    <row r="43" spans="1:8" ht="21.75" customHeight="1">
      <c r="A43" s="83" t="s">
        <v>14</v>
      </c>
      <c r="B43" s="98">
        <v>3</v>
      </c>
      <c r="C43" s="98">
        <v>61</v>
      </c>
      <c r="D43" s="98">
        <v>701</v>
      </c>
      <c r="E43" s="98">
        <v>2684</v>
      </c>
      <c r="F43" s="98">
        <v>39</v>
      </c>
      <c r="G43" s="98">
        <v>7</v>
      </c>
      <c r="H43" s="83" t="s">
        <v>26</v>
      </c>
    </row>
    <row r="44" spans="1:8" ht="21.75" customHeight="1">
      <c r="A44" s="83" t="s">
        <v>163</v>
      </c>
      <c r="B44" s="98">
        <v>331</v>
      </c>
      <c r="C44" s="98">
        <v>31939</v>
      </c>
      <c r="D44" s="98">
        <v>787945</v>
      </c>
      <c r="E44" s="98">
        <v>21059150</v>
      </c>
      <c r="F44" s="98">
        <v>9029574</v>
      </c>
      <c r="G44" s="98">
        <v>1835281</v>
      </c>
      <c r="H44" s="83" t="s">
        <v>164</v>
      </c>
    </row>
    <row r="45" spans="1:8" ht="21.75" customHeight="1">
      <c r="A45" s="83" t="s">
        <v>83</v>
      </c>
      <c r="B45" s="138">
        <f>SUM(B6:B44)</f>
        <v>813</v>
      </c>
      <c r="C45" s="138">
        <f t="shared" ref="C45:G45" si="0">SUM(C6:C44)</f>
        <v>94462</v>
      </c>
      <c r="D45" s="138">
        <f t="shared" si="0"/>
        <v>2775470</v>
      </c>
      <c r="E45" s="138">
        <f t="shared" si="0"/>
        <v>53882325</v>
      </c>
      <c r="F45" s="138">
        <f t="shared" si="0"/>
        <v>20281449</v>
      </c>
      <c r="G45" s="138">
        <f t="shared" si="0"/>
        <v>3156178</v>
      </c>
      <c r="H45" s="83" t="s">
        <v>0</v>
      </c>
    </row>
    <row r="46" spans="1:8" ht="42" customHeight="1">
      <c r="A46" s="135"/>
      <c r="B46" s="87" t="s">
        <v>648</v>
      </c>
      <c r="C46" s="87" t="s">
        <v>633</v>
      </c>
      <c r="D46" s="87" t="s">
        <v>634</v>
      </c>
      <c r="E46" s="87" t="s">
        <v>657</v>
      </c>
      <c r="F46" s="87" t="s">
        <v>649</v>
      </c>
      <c r="G46" s="87" t="s">
        <v>650</v>
      </c>
      <c r="H46" s="100" t="s">
        <v>658</v>
      </c>
    </row>
    <row r="47" spans="1:8" s="53" customFormat="1" ht="17.25" customHeight="1">
      <c r="A47" s="338" t="s">
        <v>165</v>
      </c>
      <c r="B47" s="339"/>
      <c r="C47" s="339"/>
      <c r="D47" s="339"/>
      <c r="E47" s="339"/>
      <c r="F47" s="339"/>
      <c r="G47" s="339"/>
      <c r="H47" s="339"/>
    </row>
    <row r="48" spans="1:8" s="53" customFormat="1" ht="17.25" customHeight="1">
      <c r="A48" s="340" t="s">
        <v>166</v>
      </c>
      <c r="B48" s="214"/>
      <c r="C48" s="214"/>
      <c r="D48" s="214"/>
      <c r="E48" s="214"/>
      <c r="F48" s="214"/>
      <c r="G48" s="214"/>
      <c r="H48" s="214"/>
    </row>
  </sheetData>
  <mergeCells count="8">
    <mergeCell ref="A1:I1"/>
    <mergeCell ref="A2:I2"/>
    <mergeCell ref="A47:H47"/>
    <mergeCell ref="A48:H48"/>
    <mergeCell ref="A3:E3"/>
    <mergeCell ref="F3:J3"/>
    <mergeCell ref="A4:E4"/>
    <mergeCell ref="F4:H4"/>
  </mergeCells>
  <pageMargins left="0.7" right="0.7" top="0.75" bottom="0.75" header="0.3" footer="0.3"/>
  <pageSetup scale="57" orientation="portrait" r:id="rId1"/>
  <colBreaks count="1" manualBreakCount="1">
    <brk id="8" max="47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dimension ref="B33:F34"/>
  <sheetViews>
    <sheetView tabSelected="1" workbookViewId="0">
      <selection activeCell="C3" sqref="C3"/>
    </sheetView>
  </sheetViews>
  <sheetFormatPr defaultRowHeight="15"/>
  <cols>
    <col min="2" max="2" width="16.28515625" customWidth="1"/>
  </cols>
  <sheetData>
    <row r="33" spans="2:6">
      <c r="B33" s="237" t="s">
        <v>278</v>
      </c>
      <c r="C33" s="237"/>
      <c r="D33" s="237"/>
      <c r="E33" s="237"/>
      <c r="F33" s="237"/>
    </row>
    <row r="34" spans="2:6">
      <c r="B34" s="258" t="s">
        <v>397</v>
      </c>
      <c r="C34" s="258"/>
      <c r="D34" s="258"/>
      <c r="E34" s="258"/>
      <c r="F34" s="258"/>
    </row>
  </sheetData>
  <mergeCells count="2">
    <mergeCell ref="B33:F33"/>
    <mergeCell ref="B34:F34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B1:O31"/>
  <sheetViews>
    <sheetView view="pageBreakPreview" topLeftCell="A4" zoomScale="60" workbookViewId="0">
      <selection activeCell="L11" sqref="L11"/>
    </sheetView>
  </sheetViews>
  <sheetFormatPr defaultRowHeight="29.25" customHeight="1"/>
  <cols>
    <col min="1" max="1" width="0.140625" style="16" customWidth="1"/>
    <col min="2" max="2" width="33.7109375" style="16" customWidth="1"/>
    <col min="3" max="3" width="19.7109375" style="16" customWidth="1"/>
    <col min="4" max="4" width="13.42578125" style="16" customWidth="1"/>
    <col min="5" max="5" width="11.5703125" style="16" customWidth="1"/>
    <col min="6" max="6" width="12.140625" style="16" customWidth="1"/>
    <col min="7" max="7" width="11.28515625" style="16" customWidth="1"/>
    <col min="8" max="8" width="19.5703125" style="16" customWidth="1"/>
    <col min="9" max="9" width="16.7109375" style="16" customWidth="1"/>
    <col min="10" max="10" width="15.42578125" style="16" customWidth="1"/>
    <col min="11" max="12" width="21.7109375" style="16" customWidth="1"/>
    <col min="13" max="13" width="31.5703125" style="16" customWidth="1"/>
    <col min="14" max="16384" width="9.140625" style="16"/>
  </cols>
  <sheetData>
    <row r="1" spans="2:15" ht="29.25" customHeight="1">
      <c r="B1" s="149"/>
      <c r="C1" s="149"/>
      <c r="D1" s="149"/>
    </row>
    <row r="5" spans="2:15" ht="29.25" customHeight="1">
      <c r="B5" s="176" t="s">
        <v>239</v>
      </c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28"/>
      <c r="O5" s="28"/>
    </row>
    <row r="6" spans="2:15" ht="29.25" customHeight="1">
      <c r="B6" s="176" t="s">
        <v>240</v>
      </c>
      <c r="C6" s="176"/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</row>
    <row r="7" spans="2:15" ht="29.25" customHeight="1">
      <c r="B7" s="177" t="s">
        <v>384</v>
      </c>
      <c r="C7" s="177"/>
      <c r="D7" s="177" t="s">
        <v>386</v>
      </c>
      <c r="E7" s="177"/>
      <c r="F7" s="177"/>
      <c r="G7" s="177"/>
      <c r="H7" s="177"/>
      <c r="I7" s="177"/>
      <c r="J7" s="177"/>
      <c r="K7" s="177"/>
      <c r="L7" s="177"/>
      <c r="M7" s="177"/>
      <c r="N7" s="29"/>
      <c r="O7" s="29"/>
    </row>
    <row r="8" spans="2:15" ht="46.5" customHeight="1">
      <c r="B8" s="37" t="s">
        <v>44</v>
      </c>
      <c r="C8" s="38" t="s">
        <v>532</v>
      </c>
      <c r="D8" s="39" t="s">
        <v>533</v>
      </c>
      <c r="E8" s="38" t="s">
        <v>252</v>
      </c>
      <c r="F8" s="38" t="s">
        <v>534</v>
      </c>
      <c r="G8" s="38" t="s">
        <v>535</v>
      </c>
      <c r="H8" s="38" t="s">
        <v>536</v>
      </c>
      <c r="I8" s="38" t="s">
        <v>537</v>
      </c>
      <c r="J8" s="38" t="s">
        <v>263</v>
      </c>
      <c r="K8" s="38" t="s">
        <v>538</v>
      </c>
      <c r="L8" s="38" t="s">
        <v>539</v>
      </c>
      <c r="M8" s="40"/>
      <c r="N8" s="28"/>
      <c r="O8" s="28"/>
    </row>
    <row r="9" spans="2:15" ht="29.25" customHeight="1">
      <c r="B9" s="30" t="s">
        <v>5</v>
      </c>
      <c r="C9" s="31">
        <v>11</v>
      </c>
      <c r="D9" s="31">
        <v>2</v>
      </c>
      <c r="E9" s="31"/>
      <c r="F9" s="31">
        <v>17</v>
      </c>
      <c r="G9" s="31">
        <v>4</v>
      </c>
      <c r="H9" s="31"/>
      <c r="I9" s="31"/>
      <c r="J9" s="31"/>
      <c r="K9" s="31"/>
      <c r="L9" s="31">
        <v>7</v>
      </c>
      <c r="M9" s="32" t="s">
        <v>19</v>
      </c>
      <c r="N9" s="28"/>
      <c r="O9" s="28"/>
    </row>
    <row r="10" spans="2:15" ht="29.25" customHeight="1">
      <c r="B10" s="30" t="s">
        <v>18</v>
      </c>
      <c r="C10" s="31">
        <v>1</v>
      </c>
      <c r="D10" s="31"/>
      <c r="E10" s="31"/>
      <c r="F10" s="31">
        <v>1</v>
      </c>
      <c r="G10" s="31"/>
      <c r="H10" s="31"/>
      <c r="I10" s="31"/>
      <c r="J10" s="31"/>
      <c r="K10" s="31"/>
      <c r="L10" s="31"/>
      <c r="M10" s="32" t="s">
        <v>20</v>
      </c>
      <c r="N10" s="28"/>
      <c r="O10" s="28"/>
    </row>
    <row r="11" spans="2:15" ht="29.25" customHeight="1">
      <c r="B11" s="30" t="s">
        <v>6</v>
      </c>
      <c r="C11" s="31">
        <v>15</v>
      </c>
      <c r="D11" s="31"/>
      <c r="E11" s="31"/>
      <c r="F11" s="31">
        <v>4</v>
      </c>
      <c r="G11" s="31">
        <v>3</v>
      </c>
      <c r="H11" s="31">
        <v>2</v>
      </c>
      <c r="I11" s="31"/>
      <c r="J11" s="31"/>
      <c r="K11" s="31"/>
      <c r="L11" s="31"/>
      <c r="M11" s="32" t="s">
        <v>21</v>
      </c>
      <c r="N11" s="28"/>
      <c r="O11" s="28"/>
    </row>
    <row r="12" spans="2:15" ht="29.25" customHeight="1">
      <c r="B12" s="30" t="s">
        <v>379</v>
      </c>
      <c r="C12" s="31">
        <v>52</v>
      </c>
      <c r="D12" s="31"/>
      <c r="E12" s="31"/>
      <c r="F12" s="31"/>
      <c r="G12" s="31"/>
      <c r="H12" s="31"/>
      <c r="I12" s="31"/>
      <c r="J12" s="31"/>
      <c r="K12" s="31"/>
      <c r="L12" s="31"/>
      <c r="M12" s="33" t="s">
        <v>22</v>
      </c>
      <c r="N12" s="28"/>
      <c r="O12" s="28"/>
    </row>
    <row r="13" spans="2:15" ht="42.75" customHeight="1">
      <c r="B13" s="30" t="s">
        <v>531</v>
      </c>
      <c r="C13" s="31">
        <v>61</v>
      </c>
      <c r="D13" s="31"/>
      <c r="E13" s="31">
        <v>2</v>
      </c>
      <c r="F13" s="31">
        <v>5</v>
      </c>
      <c r="G13" s="31">
        <v>7</v>
      </c>
      <c r="H13" s="31">
        <v>5</v>
      </c>
      <c r="I13" s="31">
        <v>6</v>
      </c>
      <c r="J13" s="31">
        <v>9</v>
      </c>
      <c r="K13" s="31">
        <v>1</v>
      </c>
      <c r="L13" s="31">
        <v>8</v>
      </c>
      <c r="M13" s="33" t="s">
        <v>518</v>
      </c>
      <c r="N13" s="28"/>
      <c r="O13" s="28"/>
    </row>
    <row r="14" spans="2:15" ht="29.25" customHeight="1">
      <c r="B14" s="30" t="s">
        <v>7</v>
      </c>
      <c r="C14" s="31">
        <v>37</v>
      </c>
      <c r="D14" s="31"/>
      <c r="E14" s="31"/>
      <c r="F14" s="31"/>
      <c r="G14" s="31"/>
      <c r="H14" s="31"/>
      <c r="I14" s="31"/>
      <c r="J14" s="31"/>
      <c r="K14" s="31"/>
      <c r="L14" s="31"/>
      <c r="M14" s="33" t="s">
        <v>23</v>
      </c>
      <c r="N14" s="28"/>
      <c r="O14" s="28"/>
    </row>
    <row r="15" spans="2:15" ht="29.25" customHeight="1">
      <c r="B15" s="30" t="s">
        <v>204</v>
      </c>
      <c r="C15" s="31">
        <v>2</v>
      </c>
      <c r="D15" s="31"/>
      <c r="E15" s="31"/>
      <c r="F15" s="31"/>
      <c r="G15" s="31"/>
      <c r="H15" s="31"/>
      <c r="I15" s="31"/>
      <c r="J15" s="31"/>
      <c r="K15" s="31"/>
      <c r="L15" s="31"/>
      <c r="M15" s="34" t="s">
        <v>24</v>
      </c>
      <c r="N15" s="28"/>
      <c r="O15" s="28"/>
    </row>
    <row r="16" spans="2:15" ht="29.25" customHeight="1">
      <c r="B16" s="30" t="s">
        <v>12</v>
      </c>
      <c r="C16" s="31">
        <v>17</v>
      </c>
      <c r="D16" s="31"/>
      <c r="E16" s="31"/>
      <c r="F16" s="31">
        <v>4</v>
      </c>
      <c r="G16" s="31"/>
      <c r="H16" s="31"/>
      <c r="I16" s="31"/>
      <c r="J16" s="31"/>
      <c r="K16" s="31"/>
      <c r="L16" s="31"/>
      <c r="M16" s="34" t="s">
        <v>25</v>
      </c>
      <c r="N16" s="28"/>
      <c r="O16" s="28"/>
    </row>
    <row r="17" spans="2:15" ht="29.25" customHeight="1">
      <c r="B17" s="30" t="s">
        <v>228</v>
      </c>
      <c r="C17" s="31" t="s">
        <v>249</v>
      </c>
      <c r="D17" s="31" t="s">
        <v>249</v>
      </c>
      <c r="E17" s="31" t="s">
        <v>249</v>
      </c>
      <c r="F17" s="31" t="s">
        <v>249</v>
      </c>
      <c r="G17" s="31" t="s">
        <v>249</v>
      </c>
      <c r="H17" s="31" t="s">
        <v>249</v>
      </c>
      <c r="I17" s="31" t="s">
        <v>249</v>
      </c>
      <c r="J17" s="31" t="s">
        <v>249</v>
      </c>
      <c r="K17" s="31" t="s">
        <v>249</v>
      </c>
      <c r="L17" s="31" t="s">
        <v>249</v>
      </c>
      <c r="M17" s="34" t="s">
        <v>196</v>
      </c>
      <c r="N17" s="28"/>
      <c r="O17" s="28"/>
    </row>
    <row r="18" spans="2:15" ht="29.25" customHeight="1">
      <c r="B18" s="30" t="s">
        <v>13</v>
      </c>
      <c r="C18" s="31">
        <v>34</v>
      </c>
      <c r="D18" s="31"/>
      <c r="E18" s="31"/>
      <c r="F18" s="31"/>
      <c r="G18" s="31"/>
      <c r="H18" s="31"/>
      <c r="I18" s="31"/>
      <c r="J18" s="31"/>
      <c r="K18" s="31"/>
      <c r="L18" s="31"/>
      <c r="M18" s="34" t="s">
        <v>383</v>
      </c>
      <c r="N18" s="28"/>
      <c r="O18" s="28"/>
    </row>
    <row r="19" spans="2:15" ht="29.25" customHeight="1">
      <c r="B19" s="30" t="s">
        <v>14</v>
      </c>
      <c r="C19" s="31">
        <v>40</v>
      </c>
      <c r="D19" s="31"/>
      <c r="E19" s="31"/>
      <c r="F19" s="31"/>
      <c r="G19" s="31"/>
      <c r="H19" s="31"/>
      <c r="I19" s="31"/>
      <c r="J19" s="31"/>
      <c r="K19" s="31"/>
      <c r="L19" s="31"/>
      <c r="M19" s="33" t="s">
        <v>26</v>
      </c>
      <c r="N19" s="28"/>
      <c r="O19" s="28"/>
    </row>
    <row r="20" spans="2:15" ht="29.25" customHeight="1">
      <c r="B20" s="30" t="s">
        <v>92</v>
      </c>
      <c r="C20" s="31">
        <v>25</v>
      </c>
      <c r="D20" s="31"/>
      <c r="E20" s="31"/>
      <c r="F20" s="31"/>
      <c r="G20" s="31"/>
      <c r="H20" s="31"/>
      <c r="I20" s="31"/>
      <c r="J20" s="31"/>
      <c r="K20" s="31"/>
      <c r="L20" s="31"/>
      <c r="M20" s="33" t="s">
        <v>372</v>
      </c>
      <c r="N20" s="28"/>
      <c r="O20" s="28"/>
    </row>
    <row r="21" spans="2:15" ht="29.25" customHeight="1">
      <c r="B21" s="30" t="s">
        <v>15</v>
      </c>
      <c r="C21" s="31">
        <v>15</v>
      </c>
      <c r="D21" s="31">
        <v>3</v>
      </c>
      <c r="E21" s="31"/>
      <c r="F21" s="31"/>
      <c r="G21" s="31">
        <v>5</v>
      </c>
      <c r="H21" s="31">
        <v>1</v>
      </c>
      <c r="I21" s="31">
        <v>1</v>
      </c>
      <c r="J21" s="31">
        <v>1</v>
      </c>
      <c r="K21" s="31"/>
      <c r="L21" s="31">
        <v>1</v>
      </c>
      <c r="M21" s="33" t="s">
        <v>27</v>
      </c>
      <c r="N21" s="28"/>
      <c r="O21" s="28"/>
    </row>
    <row r="22" spans="2:15" ht="29.25" customHeight="1">
      <c r="B22" s="30" t="s">
        <v>17</v>
      </c>
      <c r="C22" s="31">
        <v>7</v>
      </c>
      <c r="D22" s="31"/>
      <c r="E22" s="31"/>
      <c r="F22" s="31"/>
      <c r="G22" s="31"/>
      <c r="H22" s="31">
        <v>1</v>
      </c>
      <c r="I22" s="31"/>
      <c r="J22" s="31"/>
      <c r="K22" s="31"/>
      <c r="L22" s="31"/>
      <c r="M22" s="33" t="s">
        <v>197</v>
      </c>
      <c r="N22" s="28"/>
      <c r="O22" s="28"/>
    </row>
    <row r="23" spans="2:15" ht="29.25" customHeight="1">
      <c r="B23" s="30" t="s">
        <v>16</v>
      </c>
      <c r="C23" s="31">
        <v>1</v>
      </c>
      <c r="D23" s="31"/>
      <c r="E23" s="31"/>
      <c r="F23" s="31"/>
      <c r="G23" s="31"/>
      <c r="H23" s="31"/>
      <c r="I23" s="31"/>
      <c r="J23" s="31"/>
      <c r="K23" s="31"/>
      <c r="L23" s="31"/>
      <c r="M23" s="33" t="s">
        <v>28</v>
      </c>
      <c r="N23" s="28"/>
      <c r="O23" s="28"/>
    </row>
    <row r="24" spans="2:15" ht="29.25" customHeight="1">
      <c r="B24" s="30" t="s">
        <v>88</v>
      </c>
      <c r="C24" s="31">
        <v>5</v>
      </c>
      <c r="D24" s="31"/>
      <c r="E24" s="31"/>
      <c r="F24" s="31">
        <v>1</v>
      </c>
      <c r="G24" s="31"/>
      <c r="H24" s="31">
        <v>1</v>
      </c>
      <c r="I24" s="31"/>
      <c r="J24" s="31"/>
      <c r="K24" s="31"/>
      <c r="L24" s="31"/>
      <c r="M24" s="33" t="s">
        <v>29</v>
      </c>
      <c r="N24" s="28"/>
      <c r="O24" s="28"/>
    </row>
    <row r="25" spans="2:15" ht="29.25" customHeight="1">
      <c r="B25" s="30" t="s">
        <v>206</v>
      </c>
      <c r="C25" s="31">
        <v>5</v>
      </c>
      <c r="D25" s="31"/>
      <c r="E25" s="31"/>
      <c r="F25" s="31">
        <v>14</v>
      </c>
      <c r="G25" s="31">
        <v>1</v>
      </c>
      <c r="H25" s="31">
        <v>7</v>
      </c>
      <c r="I25" s="31"/>
      <c r="J25" s="31"/>
      <c r="K25" s="31"/>
      <c r="L25" s="31"/>
      <c r="M25" s="34" t="s">
        <v>176</v>
      </c>
      <c r="N25" s="28"/>
      <c r="O25" s="28"/>
    </row>
    <row r="26" spans="2:15" ht="29.25" customHeight="1">
      <c r="B26" s="30" t="s">
        <v>90</v>
      </c>
      <c r="C26" s="31">
        <v>130</v>
      </c>
      <c r="D26" s="31"/>
      <c r="E26" s="31"/>
      <c r="F26" s="31"/>
      <c r="G26" s="31"/>
      <c r="H26" s="31"/>
      <c r="I26" s="31"/>
      <c r="J26" s="31"/>
      <c r="K26" s="31"/>
      <c r="L26" s="31"/>
      <c r="M26" s="34" t="s">
        <v>175</v>
      </c>
      <c r="N26" s="28"/>
      <c r="O26" s="28"/>
    </row>
    <row r="27" spans="2:15" ht="29.25" customHeight="1">
      <c r="B27" s="35" t="s">
        <v>207</v>
      </c>
      <c r="C27" s="36">
        <f>SUM(C9:C26)</f>
        <v>458</v>
      </c>
      <c r="D27" s="36">
        <f t="shared" ref="D27:L27" si="0">SUM(D9:D26)</f>
        <v>5</v>
      </c>
      <c r="E27" s="36">
        <f t="shared" si="0"/>
        <v>2</v>
      </c>
      <c r="F27" s="36">
        <f t="shared" si="0"/>
        <v>46</v>
      </c>
      <c r="G27" s="36">
        <f t="shared" si="0"/>
        <v>20</v>
      </c>
      <c r="H27" s="36">
        <f t="shared" si="0"/>
        <v>17</v>
      </c>
      <c r="I27" s="36">
        <f t="shared" si="0"/>
        <v>7</v>
      </c>
      <c r="J27" s="36">
        <f t="shared" si="0"/>
        <v>10</v>
      </c>
      <c r="K27" s="36">
        <f t="shared" si="0"/>
        <v>1</v>
      </c>
      <c r="L27" s="36">
        <f t="shared" si="0"/>
        <v>16</v>
      </c>
      <c r="M27" s="30" t="s">
        <v>0</v>
      </c>
      <c r="N27" s="28"/>
      <c r="O27" s="28"/>
    </row>
    <row r="28" spans="2:15" ht="51.75" customHeight="1">
      <c r="B28" s="40"/>
      <c r="C28" s="38" t="s">
        <v>540</v>
      </c>
      <c r="D28" s="38" t="s">
        <v>541</v>
      </c>
      <c r="E28" s="38" t="s">
        <v>542</v>
      </c>
      <c r="F28" s="38" t="s">
        <v>543</v>
      </c>
      <c r="G28" s="38" t="s">
        <v>544</v>
      </c>
      <c r="H28" s="38" t="s">
        <v>545</v>
      </c>
      <c r="I28" s="38" t="s">
        <v>546</v>
      </c>
      <c r="J28" s="38" t="s">
        <v>264</v>
      </c>
      <c r="K28" s="38" t="s">
        <v>547</v>
      </c>
      <c r="L28" s="38" t="s">
        <v>548</v>
      </c>
      <c r="M28" s="40" t="s">
        <v>45</v>
      </c>
      <c r="N28" s="28"/>
      <c r="O28" s="28"/>
    </row>
    <row r="29" spans="2:15" ht="29.25" customHeight="1">
      <c r="B29" s="178" t="s">
        <v>278</v>
      </c>
      <c r="C29" s="178"/>
      <c r="D29" s="178"/>
      <c r="E29" s="178"/>
      <c r="F29" s="178"/>
      <c r="G29" s="178"/>
      <c r="H29" s="178"/>
      <c r="I29" s="28"/>
      <c r="J29" s="28"/>
      <c r="K29" s="28"/>
      <c r="L29" s="28"/>
      <c r="M29" s="28"/>
      <c r="N29" s="28"/>
      <c r="O29" s="28"/>
    </row>
    <row r="30" spans="2:15" ht="29.25" customHeight="1">
      <c r="B30" s="175" t="s">
        <v>397</v>
      </c>
      <c r="C30" s="175"/>
      <c r="D30" s="175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</row>
    <row r="31" spans="2:15" ht="29.25" customHeight="1">
      <c r="B31" s="175"/>
      <c r="C31" s="175"/>
      <c r="D31" s="175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</row>
  </sheetData>
  <mergeCells count="8">
    <mergeCell ref="B30:D30"/>
    <mergeCell ref="B31:D31"/>
    <mergeCell ref="B1:D1"/>
    <mergeCell ref="B5:M5"/>
    <mergeCell ref="B6:O6"/>
    <mergeCell ref="B7:C7"/>
    <mergeCell ref="D7:M7"/>
    <mergeCell ref="B29:H29"/>
  </mergeCells>
  <pageMargins left="0.7" right="0.7" top="0.75" bottom="0.75" header="0.3" footer="0.3"/>
  <pageSetup scale="50" orientation="landscape" r:id="rId1"/>
  <rowBreaks count="1" manualBreakCount="1">
    <brk id="30" max="12" man="1"/>
  </rowBreaks>
  <colBreaks count="1" manualBreakCount="1">
    <brk id="13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I27"/>
  <sheetViews>
    <sheetView view="pageBreakPreview" zoomScale="60" workbookViewId="0">
      <selection activeCell="L12" sqref="L12"/>
    </sheetView>
  </sheetViews>
  <sheetFormatPr defaultColWidth="12.7109375" defaultRowHeight="29.25" customHeight="1"/>
  <cols>
    <col min="1" max="1" width="28.28515625" style="28" customWidth="1"/>
    <col min="2" max="2" width="19.7109375" style="28" customWidth="1"/>
    <col min="3" max="5" width="12.7109375" style="28"/>
    <col min="6" max="6" width="12.7109375" style="28" customWidth="1"/>
    <col min="7" max="8" width="12.7109375" style="28"/>
    <col min="9" max="9" width="33.7109375" style="28" customWidth="1"/>
    <col min="10" max="16384" width="12.7109375" style="28"/>
  </cols>
  <sheetData>
    <row r="1" spans="1:9" ht="29.25" customHeight="1">
      <c r="A1" s="176" t="s">
        <v>419</v>
      </c>
      <c r="B1" s="180"/>
      <c r="C1" s="180"/>
      <c r="D1" s="180"/>
      <c r="E1" s="180"/>
      <c r="F1" s="180"/>
      <c r="G1" s="180"/>
      <c r="H1" s="180"/>
    </row>
    <row r="2" spans="1:9" ht="29.25" customHeight="1">
      <c r="A2" s="176" t="s">
        <v>412</v>
      </c>
      <c r="B2" s="180"/>
      <c r="C2" s="180"/>
      <c r="D2" s="180"/>
      <c r="E2" s="180"/>
      <c r="F2" s="180"/>
      <c r="G2" s="180"/>
      <c r="H2" s="180"/>
    </row>
    <row r="3" spans="1:9" ht="29.25" customHeight="1">
      <c r="A3" s="192" t="s">
        <v>387</v>
      </c>
      <c r="B3" s="193"/>
      <c r="C3" s="193"/>
      <c r="D3" s="193"/>
      <c r="E3" s="193"/>
      <c r="F3" s="194" t="s">
        <v>385</v>
      </c>
      <c r="G3" s="194"/>
      <c r="H3" s="194"/>
    </row>
    <row r="4" spans="1:9" ht="29.25" customHeight="1">
      <c r="A4" s="181" t="s">
        <v>44</v>
      </c>
      <c r="B4" s="183" t="s">
        <v>530</v>
      </c>
      <c r="C4" s="185" t="s">
        <v>549</v>
      </c>
      <c r="D4" s="186"/>
      <c r="E4" s="187"/>
      <c r="F4" s="185" t="s">
        <v>550</v>
      </c>
      <c r="G4" s="195"/>
      <c r="H4" s="196"/>
      <c r="I4" s="188"/>
    </row>
    <row r="5" spans="1:9" ht="29.25" customHeight="1">
      <c r="A5" s="182"/>
      <c r="B5" s="184"/>
      <c r="C5" s="44" t="s">
        <v>551</v>
      </c>
      <c r="D5" s="44" t="s">
        <v>474</v>
      </c>
      <c r="E5" s="31" t="s">
        <v>475</v>
      </c>
      <c r="F5" s="44" t="s">
        <v>551</v>
      </c>
      <c r="G5" s="44" t="s">
        <v>474</v>
      </c>
      <c r="H5" s="31" t="s">
        <v>475</v>
      </c>
      <c r="I5" s="189"/>
    </row>
    <row r="6" spans="1:9" ht="29.25" customHeight="1">
      <c r="A6" s="30" t="s">
        <v>5</v>
      </c>
      <c r="B6" s="31">
        <v>41</v>
      </c>
      <c r="C6" s="31">
        <f>D6+E6</f>
        <v>377</v>
      </c>
      <c r="D6" s="31">
        <v>241</v>
      </c>
      <c r="E6" s="31">
        <v>136</v>
      </c>
      <c r="F6" s="31">
        <f>G6+H6</f>
        <v>459</v>
      </c>
      <c r="G6" s="31">
        <v>371</v>
      </c>
      <c r="H6" s="43">
        <v>88</v>
      </c>
      <c r="I6" s="32" t="s">
        <v>19</v>
      </c>
    </row>
    <row r="7" spans="1:9" ht="29.25" customHeight="1">
      <c r="A7" s="30" t="s">
        <v>18</v>
      </c>
      <c r="B7" s="31">
        <v>2</v>
      </c>
      <c r="C7" s="31">
        <f t="shared" ref="C7:C8" si="0">D7+E7</f>
        <v>10</v>
      </c>
      <c r="D7" s="31">
        <v>9</v>
      </c>
      <c r="E7" s="31">
        <v>1</v>
      </c>
      <c r="F7" s="31">
        <f t="shared" ref="F7:F8" si="1">G7+H7</f>
        <v>20</v>
      </c>
      <c r="G7" s="31">
        <v>12</v>
      </c>
      <c r="H7" s="43">
        <v>8</v>
      </c>
      <c r="I7" s="32" t="s">
        <v>20</v>
      </c>
    </row>
    <row r="8" spans="1:9" ht="29.25" customHeight="1">
      <c r="A8" s="30" t="s">
        <v>6</v>
      </c>
      <c r="B8" s="31">
        <v>24</v>
      </c>
      <c r="C8" s="31">
        <f t="shared" si="0"/>
        <v>144</v>
      </c>
      <c r="D8" s="31">
        <v>136</v>
      </c>
      <c r="E8" s="31">
        <v>8</v>
      </c>
      <c r="F8" s="31">
        <f t="shared" si="1"/>
        <v>38</v>
      </c>
      <c r="G8" s="31">
        <v>34</v>
      </c>
      <c r="H8" s="43">
        <v>4</v>
      </c>
      <c r="I8" s="32" t="s">
        <v>21</v>
      </c>
    </row>
    <row r="9" spans="1:9" ht="29.25" customHeight="1">
      <c r="A9" s="30" t="s">
        <v>379</v>
      </c>
      <c r="B9" s="31">
        <v>52</v>
      </c>
      <c r="C9" s="31">
        <v>186</v>
      </c>
      <c r="D9" s="31" t="s">
        <v>249</v>
      </c>
      <c r="E9" s="31" t="s">
        <v>249</v>
      </c>
      <c r="F9" s="31">
        <v>3991</v>
      </c>
      <c r="G9" s="31" t="s">
        <v>249</v>
      </c>
      <c r="H9" s="43" t="s">
        <v>249</v>
      </c>
      <c r="I9" s="33" t="s">
        <v>22</v>
      </c>
    </row>
    <row r="10" spans="1:9" ht="27.75" customHeight="1">
      <c r="A10" s="30" t="s">
        <v>7</v>
      </c>
      <c r="B10" s="31">
        <v>37</v>
      </c>
      <c r="C10" s="31" t="s">
        <v>249</v>
      </c>
      <c r="D10" s="31" t="s">
        <v>249</v>
      </c>
      <c r="E10" s="31" t="s">
        <v>249</v>
      </c>
      <c r="F10" s="31" t="s">
        <v>249</v>
      </c>
      <c r="G10" s="31" t="s">
        <v>249</v>
      </c>
      <c r="H10" s="31" t="s">
        <v>249</v>
      </c>
      <c r="I10" s="33" t="s">
        <v>23</v>
      </c>
    </row>
    <row r="11" spans="1:9" ht="51" customHeight="1">
      <c r="A11" s="30" t="s">
        <v>377</v>
      </c>
      <c r="B11" s="31">
        <v>104</v>
      </c>
      <c r="C11" s="31">
        <v>999</v>
      </c>
      <c r="D11" s="31" t="s">
        <v>249</v>
      </c>
      <c r="E11" s="31" t="s">
        <v>249</v>
      </c>
      <c r="F11" s="31">
        <v>796</v>
      </c>
      <c r="G11" s="31" t="s">
        <v>249</v>
      </c>
      <c r="H11" s="43" t="s">
        <v>249</v>
      </c>
      <c r="I11" s="33" t="s">
        <v>517</v>
      </c>
    </row>
    <row r="12" spans="1:9" ht="29.25" customHeight="1">
      <c r="A12" s="30" t="s">
        <v>204</v>
      </c>
      <c r="B12" s="31">
        <v>2</v>
      </c>
      <c r="C12" s="31">
        <f>D12+E12</f>
        <v>9</v>
      </c>
      <c r="D12" s="31">
        <v>7</v>
      </c>
      <c r="E12" s="31">
        <v>2</v>
      </c>
      <c r="F12" s="31">
        <v>5</v>
      </c>
      <c r="G12" s="31">
        <v>5</v>
      </c>
      <c r="H12" s="43" t="s">
        <v>249</v>
      </c>
      <c r="I12" s="34" t="s">
        <v>24</v>
      </c>
    </row>
    <row r="13" spans="1:9" ht="29.25" customHeight="1">
      <c r="A13" s="30" t="s">
        <v>12</v>
      </c>
      <c r="B13" s="31">
        <v>21</v>
      </c>
      <c r="C13" s="31">
        <f>D13+E13</f>
        <v>265</v>
      </c>
      <c r="D13" s="31">
        <v>259</v>
      </c>
      <c r="E13" s="31">
        <v>6</v>
      </c>
      <c r="F13" s="31">
        <f>G13+H13</f>
        <v>362</v>
      </c>
      <c r="G13" s="31">
        <v>338</v>
      </c>
      <c r="H13" s="43">
        <v>24</v>
      </c>
      <c r="I13" s="34" t="s">
        <v>25</v>
      </c>
    </row>
    <row r="14" spans="1:9" ht="29.25" customHeight="1">
      <c r="A14" s="30" t="s">
        <v>378</v>
      </c>
      <c r="B14" s="31" t="s">
        <v>249</v>
      </c>
      <c r="C14" s="31" t="s">
        <v>249</v>
      </c>
      <c r="D14" s="31" t="s">
        <v>249</v>
      </c>
      <c r="E14" s="31" t="s">
        <v>249</v>
      </c>
      <c r="F14" s="31" t="s">
        <v>249</v>
      </c>
      <c r="G14" s="31" t="s">
        <v>249</v>
      </c>
      <c r="H14" s="31" t="s">
        <v>249</v>
      </c>
      <c r="I14" s="34" t="s">
        <v>196</v>
      </c>
    </row>
    <row r="15" spans="1:9" ht="29.25" customHeight="1">
      <c r="A15" s="30" t="s">
        <v>13</v>
      </c>
      <c r="B15" s="31">
        <v>34</v>
      </c>
      <c r="C15" s="31">
        <v>178</v>
      </c>
      <c r="D15" s="31">
        <v>178</v>
      </c>
      <c r="E15" s="31" t="s">
        <v>249</v>
      </c>
      <c r="F15" s="31">
        <f>G15+H15</f>
        <v>5393</v>
      </c>
      <c r="G15" s="31">
        <v>703</v>
      </c>
      <c r="H15" s="31">
        <v>4690</v>
      </c>
      <c r="I15" s="34" t="s">
        <v>383</v>
      </c>
    </row>
    <row r="16" spans="1:9" ht="29.25" customHeight="1">
      <c r="A16" s="42" t="s">
        <v>14</v>
      </c>
      <c r="B16" s="31">
        <v>40</v>
      </c>
      <c r="C16" s="31">
        <f>D16+E16</f>
        <v>138</v>
      </c>
      <c r="D16" s="31">
        <v>93</v>
      </c>
      <c r="E16" s="31">
        <v>45</v>
      </c>
      <c r="F16" s="31">
        <v>445</v>
      </c>
      <c r="G16" s="31" t="s">
        <v>249</v>
      </c>
      <c r="H16" s="43">
        <v>445</v>
      </c>
      <c r="I16" s="33" t="s">
        <v>26</v>
      </c>
    </row>
    <row r="17" spans="1:9" ht="29.25" customHeight="1">
      <c r="A17" s="30" t="s">
        <v>212</v>
      </c>
      <c r="B17" s="31">
        <v>25</v>
      </c>
      <c r="C17" s="31">
        <v>251</v>
      </c>
      <c r="D17" s="31" t="s">
        <v>249</v>
      </c>
      <c r="E17" s="31" t="s">
        <v>249</v>
      </c>
      <c r="F17" s="31">
        <v>1511</v>
      </c>
      <c r="G17" s="31" t="s">
        <v>249</v>
      </c>
      <c r="H17" s="43" t="s">
        <v>249</v>
      </c>
      <c r="I17" s="33" t="s">
        <v>372</v>
      </c>
    </row>
    <row r="18" spans="1:9" ht="29.25" customHeight="1">
      <c r="A18" s="30" t="s">
        <v>15</v>
      </c>
      <c r="B18" s="31">
        <v>27</v>
      </c>
      <c r="C18" s="31">
        <v>1873</v>
      </c>
      <c r="D18" s="31" t="s">
        <v>249</v>
      </c>
      <c r="E18" s="31" t="s">
        <v>249</v>
      </c>
      <c r="F18" s="31">
        <v>543</v>
      </c>
      <c r="G18" s="31" t="s">
        <v>249</v>
      </c>
      <c r="H18" s="43" t="s">
        <v>249</v>
      </c>
      <c r="I18" s="33" t="s">
        <v>27</v>
      </c>
    </row>
    <row r="19" spans="1:9" ht="29.25" customHeight="1">
      <c r="A19" s="30" t="s">
        <v>17</v>
      </c>
      <c r="B19" s="31">
        <v>8</v>
      </c>
      <c r="C19" s="31">
        <f>D19+E19</f>
        <v>16</v>
      </c>
      <c r="D19" s="31">
        <v>8</v>
      </c>
      <c r="E19" s="31">
        <v>8</v>
      </c>
      <c r="F19" s="31">
        <f>G19+H19</f>
        <v>49</v>
      </c>
      <c r="G19" s="31">
        <v>24</v>
      </c>
      <c r="H19" s="43">
        <v>25</v>
      </c>
      <c r="I19" s="33" t="s">
        <v>197</v>
      </c>
    </row>
    <row r="20" spans="1:9" ht="29.25" customHeight="1">
      <c r="A20" s="30" t="s">
        <v>16</v>
      </c>
      <c r="B20" s="31">
        <v>1</v>
      </c>
      <c r="C20" s="31">
        <f>D20+E20</f>
        <v>11</v>
      </c>
      <c r="D20" s="31">
        <v>10</v>
      </c>
      <c r="E20" s="31">
        <v>1</v>
      </c>
      <c r="F20" s="31">
        <f>G20+H20</f>
        <v>5</v>
      </c>
      <c r="G20" s="31">
        <v>1</v>
      </c>
      <c r="H20" s="31">
        <v>4</v>
      </c>
      <c r="I20" s="33" t="s">
        <v>28</v>
      </c>
    </row>
    <row r="21" spans="1:9" ht="29.25" customHeight="1">
      <c r="A21" s="30" t="s">
        <v>88</v>
      </c>
      <c r="B21" s="31">
        <v>7</v>
      </c>
      <c r="C21" s="31">
        <f>D21+E21</f>
        <v>73</v>
      </c>
      <c r="D21" s="31">
        <v>60</v>
      </c>
      <c r="E21" s="31">
        <v>13</v>
      </c>
      <c r="F21" s="31">
        <f>G21+H21</f>
        <v>59</v>
      </c>
      <c r="G21" s="31">
        <v>5</v>
      </c>
      <c r="H21" s="43">
        <v>54</v>
      </c>
      <c r="I21" s="33" t="s">
        <v>29</v>
      </c>
    </row>
    <row r="22" spans="1:9" ht="29.25" customHeight="1">
      <c r="A22" s="30" t="s">
        <v>206</v>
      </c>
      <c r="B22" s="31">
        <v>27</v>
      </c>
      <c r="C22" s="31">
        <f>D22+E22</f>
        <v>312</v>
      </c>
      <c r="D22" s="31">
        <v>119</v>
      </c>
      <c r="E22" s="31">
        <v>193</v>
      </c>
      <c r="F22" s="31" t="s">
        <v>249</v>
      </c>
      <c r="G22" s="31" t="s">
        <v>249</v>
      </c>
      <c r="H22" s="43" t="s">
        <v>249</v>
      </c>
      <c r="I22" s="34" t="s">
        <v>176</v>
      </c>
    </row>
    <row r="23" spans="1:9" ht="29.25" customHeight="1">
      <c r="A23" s="30" t="s">
        <v>90</v>
      </c>
      <c r="B23" s="31">
        <v>130</v>
      </c>
      <c r="C23" s="31">
        <f>D23+E23</f>
        <v>1973</v>
      </c>
      <c r="D23" s="44">
        <v>1256</v>
      </c>
      <c r="E23" s="31">
        <v>717</v>
      </c>
      <c r="F23" s="31">
        <f>G23+H23</f>
        <v>1500</v>
      </c>
      <c r="G23" s="44">
        <v>516</v>
      </c>
      <c r="H23" s="43">
        <v>984</v>
      </c>
      <c r="I23" s="34" t="s">
        <v>175</v>
      </c>
    </row>
    <row r="24" spans="1:9" ht="29.25" customHeight="1">
      <c r="A24" s="202"/>
      <c r="B24" s="204" t="s">
        <v>552</v>
      </c>
      <c r="C24" s="45" t="s">
        <v>0</v>
      </c>
      <c r="D24" s="45" t="s">
        <v>41</v>
      </c>
      <c r="E24" s="46" t="s">
        <v>42</v>
      </c>
      <c r="F24" s="45" t="s">
        <v>0</v>
      </c>
      <c r="G24" s="45" t="s">
        <v>41</v>
      </c>
      <c r="H24" s="46" t="s">
        <v>42</v>
      </c>
      <c r="I24" s="190"/>
    </row>
    <row r="25" spans="1:9" ht="29.25" customHeight="1">
      <c r="A25" s="203"/>
      <c r="B25" s="205"/>
      <c r="C25" s="197" t="s">
        <v>40</v>
      </c>
      <c r="D25" s="198"/>
      <c r="E25" s="199"/>
      <c r="F25" s="197" t="s">
        <v>43</v>
      </c>
      <c r="G25" s="200"/>
      <c r="H25" s="201"/>
      <c r="I25" s="191"/>
    </row>
    <row r="26" spans="1:9" ht="29.25" customHeight="1">
      <c r="A26" s="178" t="s">
        <v>278</v>
      </c>
      <c r="B26" s="178"/>
      <c r="C26" s="178"/>
      <c r="D26" s="178"/>
      <c r="E26" s="178"/>
      <c r="F26" s="178"/>
      <c r="G26" s="178"/>
    </row>
    <row r="27" spans="1:9" ht="29.25" customHeight="1">
      <c r="A27" s="179" t="s">
        <v>398</v>
      </c>
      <c r="B27" s="179"/>
      <c r="C27" s="179"/>
      <c r="D27" s="179"/>
      <c r="E27" s="179"/>
    </row>
  </sheetData>
  <mergeCells count="16">
    <mergeCell ref="I4:I5"/>
    <mergeCell ref="I24:I25"/>
    <mergeCell ref="A3:E3"/>
    <mergeCell ref="F3:H3"/>
    <mergeCell ref="F4:H4"/>
    <mergeCell ref="C25:E25"/>
    <mergeCell ref="F25:H25"/>
    <mergeCell ref="A24:A25"/>
    <mergeCell ref="B24:B25"/>
    <mergeCell ref="A26:G26"/>
    <mergeCell ref="A27:E27"/>
    <mergeCell ref="A1:H1"/>
    <mergeCell ref="A2:H2"/>
    <mergeCell ref="A4:A5"/>
    <mergeCell ref="B4:B5"/>
    <mergeCell ref="C4:E4"/>
  </mergeCells>
  <pageMargins left="1.25" right="0.7" top="0.75" bottom="0.75" header="0.3" footer="0.3"/>
  <pageSetup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28"/>
  <sheetViews>
    <sheetView view="pageBreakPreview" topLeftCell="B1" zoomScale="60" zoomScaleNormal="86" workbookViewId="0">
      <selection activeCell="H37" sqref="H37"/>
    </sheetView>
  </sheetViews>
  <sheetFormatPr defaultRowHeight="18.75" customHeight="1"/>
  <cols>
    <col min="1" max="1" width="1.85546875" style="28" hidden="1" customWidth="1"/>
    <col min="2" max="2" width="40.85546875" style="28" customWidth="1"/>
    <col min="3" max="3" width="21.85546875" style="28" customWidth="1"/>
    <col min="4" max="4" width="17.140625" style="28" customWidth="1"/>
    <col min="5" max="5" width="18" style="28" customWidth="1"/>
    <col min="6" max="6" width="19" style="28" customWidth="1"/>
    <col min="7" max="7" width="9.140625" style="28"/>
    <col min="8" max="8" width="20.85546875" style="28" customWidth="1"/>
    <col min="9" max="16384" width="9.140625" style="28"/>
  </cols>
  <sheetData>
    <row r="2" spans="2:10" ht="18.75" customHeight="1">
      <c r="B2" s="176" t="s">
        <v>421</v>
      </c>
      <c r="C2" s="180"/>
      <c r="D2" s="180"/>
      <c r="E2" s="180"/>
      <c r="F2" s="180"/>
      <c r="G2" s="180"/>
      <c r="H2" s="180"/>
      <c r="I2" s="180"/>
      <c r="J2" s="180"/>
    </row>
    <row r="3" spans="2:10" ht="18.75" customHeight="1">
      <c r="B3" s="176" t="s">
        <v>420</v>
      </c>
      <c r="C3" s="180"/>
      <c r="D3" s="180"/>
      <c r="E3" s="180"/>
      <c r="F3" s="180"/>
      <c r="G3" s="180"/>
      <c r="H3" s="180"/>
      <c r="I3" s="180"/>
      <c r="J3" s="180"/>
    </row>
    <row r="4" spans="2:10" ht="18.75" customHeight="1">
      <c r="B4" s="214" t="s">
        <v>46</v>
      </c>
      <c r="C4" s="214"/>
      <c r="D4" s="215"/>
      <c r="E4" s="216" t="s">
        <v>47</v>
      </c>
      <c r="F4" s="217"/>
      <c r="G4" s="217"/>
      <c r="H4" s="217"/>
    </row>
    <row r="5" spans="2:10" ht="18.75" customHeight="1">
      <c r="B5" s="218" t="s">
        <v>279</v>
      </c>
      <c r="C5" s="218"/>
      <c r="D5" s="218"/>
      <c r="E5" s="219" t="s">
        <v>553</v>
      </c>
      <c r="F5" s="219"/>
      <c r="G5" s="219"/>
      <c r="H5" s="219"/>
    </row>
    <row r="6" spans="2:10" ht="47.25" customHeight="1">
      <c r="B6" s="57" t="s">
        <v>50</v>
      </c>
      <c r="C6" s="44" t="s">
        <v>523</v>
      </c>
      <c r="D6" s="44" t="s">
        <v>554</v>
      </c>
      <c r="E6" s="54" t="s">
        <v>555</v>
      </c>
      <c r="F6" s="43" t="s">
        <v>52</v>
      </c>
      <c r="G6" s="221"/>
      <c r="H6" s="189"/>
    </row>
    <row r="7" spans="2:10" ht="18.75" customHeight="1">
      <c r="B7" s="30" t="s">
        <v>5</v>
      </c>
      <c r="C7" s="31">
        <v>41</v>
      </c>
      <c r="D7" s="51">
        <v>9.0148601300000024</v>
      </c>
      <c r="E7" s="52">
        <v>9.9649289999999979</v>
      </c>
      <c r="F7" s="31">
        <f>E7+D7</f>
        <v>18.97978913</v>
      </c>
      <c r="G7" s="208" t="s">
        <v>19</v>
      </c>
      <c r="H7" s="209"/>
    </row>
    <row r="8" spans="2:10" ht="18.75" customHeight="1">
      <c r="B8" s="30" t="s">
        <v>18</v>
      </c>
      <c r="C8" s="31">
        <v>2</v>
      </c>
      <c r="D8" s="31">
        <v>1.9</v>
      </c>
      <c r="E8" s="43">
        <v>0.5</v>
      </c>
      <c r="F8" s="31">
        <f t="shared" ref="F8:F10" si="0">E8+D8</f>
        <v>2.4</v>
      </c>
      <c r="G8" s="208" t="s">
        <v>20</v>
      </c>
      <c r="H8" s="209"/>
    </row>
    <row r="9" spans="2:10" ht="18.75" customHeight="1">
      <c r="B9" s="30" t="s">
        <v>6</v>
      </c>
      <c r="C9" s="31">
        <v>24</v>
      </c>
      <c r="D9" s="31">
        <v>6.96</v>
      </c>
      <c r="E9" s="43">
        <v>12.15</v>
      </c>
      <c r="F9" s="31">
        <f t="shared" si="0"/>
        <v>19.11</v>
      </c>
      <c r="G9" s="208" t="s">
        <v>21</v>
      </c>
      <c r="H9" s="209"/>
    </row>
    <row r="10" spans="2:10" ht="18.75" customHeight="1">
      <c r="B10" s="30" t="s">
        <v>8</v>
      </c>
      <c r="C10" s="31">
        <v>52</v>
      </c>
      <c r="D10" s="31">
        <v>33.64</v>
      </c>
      <c r="E10" s="43">
        <v>16.5</v>
      </c>
      <c r="F10" s="31">
        <f t="shared" si="0"/>
        <v>50.14</v>
      </c>
      <c r="G10" s="212" t="s">
        <v>22</v>
      </c>
      <c r="H10" s="213"/>
    </row>
    <row r="11" spans="2:10" ht="18.75" customHeight="1">
      <c r="B11" s="30" t="s">
        <v>7</v>
      </c>
      <c r="C11" s="31">
        <v>37</v>
      </c>
      <c r="D11" s="43" t="s">
        <v>249</v>
      </c>
      <c r="E11" s="43" t="s">
        <v>249</v>
      </c>
      <c r="F11" s="31">
        <v>39.799999999999997</v>
      </c>
      <c r="G11" s="212" t="s">
        <v>23</v>
      </c>
      <c r="H11" s="213"/>
    </row>
    <row r="12" spans="2:10" ht="18.75" customHeight="1">
      <c r="B12" s="30" t="s">
        <v>377</v>
      </c>
      <c r="C12" s="31">
        <v>104</v>
      </c>
      <c r="D12" s="43" t="s">
        <v>249</v>
      </c>
      <c r="E12" s="43" t="s">
        <v>249</v>
      </c>
      <c r="F12" s="31">
        <v>138.88</v>
      </c>
      <c r="G12" s="206" t="s">
        <v>516</v>
      </c>
      <c r="H12" s="207"/>
    </row>
    <row r="13" spans="2:10" ht="18.75" customHeight="1">
      <c r="B13" s="30" t="s">
        <v>204</v>
      </c>
      <c r="C13" s="31">
        <v>2</v>
      </c>
      <c r="D13" s="31">
        <v>2.1</v>
      </c>
      <c r="E13" s="43"/>
      <c r="F13" s="31">
        <f>E13+D13</f>
        <v>2.1</v>
      </c>
      <c r="G13" s="208" t="s">
        <v>24</v>
      </c>
      <c r="H13" s="209"/>
    </row>
    <row r="14" spans="2:10" ht="18.75" customHeight="1">
      <c r="B14" s="30" t="s">
        <v>12</v>
      </c>
      <c r="C14" s="31">
        <v>21</v>
      </c>
      <c r="D14" s="31">
        <v>7.98</v>
      </c>
      <c r="E14" s="43">
        <v>3.64</v>
      </c>
      <c r="F14" s="31">
        <f>E14+D14</f>
        <v>11.620000000000001</v>
      </c>
      <c r="G14" s="210" t="s">
        <v>25</v>
      </c>
      <c r="H14" s="211"/>
    </row>
    <row r="15" spans="2:10" ht="18.75" customHeight="1">
      <c r="B15" s="30" t="s">
        <v>378</v>
      </c>
      <c r="C15" s="31" t="s">
        <v>249</v>
      </c>
      <c r="D15" s="31" t="s">
        <v>249</v>
      </c>
      <c r="E15" s="31" t="s">
        <v>249</v>
      </c>
      <c r="F15" s="31" t="s">
        <v>249</v>
      </c>
      <c r="G15" s="210" t="s">
        <v>196</v>
      </c>
      <c r="H15" s="211"/>
    </row>
    <row r="16" spans="2:10" ht="18.75" customHeight="1">
      <c r="B16" s="30" t="s">
        <v>13</v>
      </c>
      <c r="C16" s="31">
        <v>34</v>
      </c>
      <c r="D16" s="31">
        <v>18.210000000000008</v>
      </c>
      <c r="E16" s="43">
        <v>5.7169999999999996</v>
      </c>
      <c r="F16" s="31">
        <f>E16+D16</f>
        <v>23.927000000000007</v>
      </c>
      <c r="G16" s="210" t="s">
        <v>382</v>
      </c>
      <c r="H16" s="211"/>
    </row>
    <row r="17" spans="2:8" ht="18.75" customHeight="1">
      <c r="B17" s="42" t="s">
        <v>14</v>
      </c>
      <c r="C17" s="31">
        <v>40</v>
      </c>
      <c r="D17" s="31">
        <v>720.16999999999962</v>
      </c>
      <c r="E17" s="43">
        <v>13.369999999999997</v>
      </c>
      <c r="F17" s="31">
        <f>E17+D17</f>
        <v>733.53999999999962</v>
      </c>
      <c r="G17" s="212" t="s">
        <v>26</v>
      </c>
      <c r="H17" s="213"/>
    </row>
    <row r="18" spans="2:8" ht="18.75" customHeight="1">
      <c r="B18" s="30" t="s">
        <v>212</v>
      </c>
      <c r="C18" s="31">
        <v>25</v>
      </c>
      <c r="D18" s="43" t="s">
        <v>249</v>
      </c>
      <c r="E18" s="43" t="s">
        <v>249</v>
      </c>
      <c r="F18" s="31">
        <v>13.01</v>
      </c>
      <c r="G18" s="212" t="s">
        <v>195</v>
      </c>
      <c r="H18" s="213"/>
    </row>
    <row r="19" spans="2:8" ht="18.75" customHeight="1">
      <c r="B19" s="30" t="s">
        <v>15</v>
      </c>
      <c r="C19" s="43">
        <v>27</v>
      </c>
      <c r="D19" s="43" t="s">
        <v>249</v>
      </c>
      <c r="E19" s="43" t="s">
        <v>249</v>
      </c>
      <c r="F19" s="31">
        <v>41.55</v>
      </c>
      <c r="G19" s="212" t="s">
        <v>27</v>
      </c>
      <c r="H19" s="213"/>
    </row>
    <row r="20" spans="2:8" ht="18.75" customHeight="1">
      <c r="B20" s="30" t="s">
        <v>17</v>
      </c>
      <c r="C20" s="31">
        <v>8</v>
      </c>
      <c r="D20" s="31">
        <v>3.95</v>
      </c>
      <c r="E20" s="43" t="s">
        <v>249</v>
      </c>
      <c r="F20" s="31">
        <v>3.95</v>
      </c>
      <c r="G20" s="212" t="s">
        <v>197</v>
      </c>
      <c r="H20" s="213"/>
    </row>
    <row r="21" spans="2:8" ht="18.75" customHeight="1">
      <c r="B21" s="30" t="s">
        <v>16</v>
      </c>
      <c r="C21" s="31">
        <v>1</v>
      </c>
      <c r="D21" s="31">
        <v>0.3</v>
      </c>
      <c r="E21" s="43">
        <v>0.2</v>
      </c>
      <c r="F21" s="31">
        <f>E21+D21</f>
        <v>0.5</v>
      </c>
      <c r="G21" s="212" t="s">
        <v>28</v>
      </c>
      <c r="H21" s="213"/>
    </row>
    <row r="22" spans="2:8" ht="18.75" customHeight="1">
      <c r="B22" s="30" t="s">
        <v>88</v>
      </c>
      <c r="C22" s="31">
        <v>7</v>
      </c>
      <c r="D22" s="31">
        <v>3.35</v>
      </c>
      <c r="E22" s="43">
        <v>1.61</v>
      </c>
      <c r="F22" s="31">
        <f>E22+D22</f>
        <v>4.96</v>
      </c>
      <c r="G22" s="212" t="s">
        <v>29</v>
      </c>
      <c r="H22" s="213"/>
    </row>
    <row r="23" spans="2:8" ht="18.75" customHeight="1">
      <c r="B23" s="30" t="s">
        <v>206</v>
      </c>
      <c r="C23" s="43">
        <v>27</v>
      </c>
      <c r="D23" s="43" t="s">
        <v>249</v>
      </c>
      <c r="E23" s="43" t="s">
        <v>249</v>
      </c>
      <c r="F23" s="31">
        <v>40.5</v>
      </c>
      <c r="G23" s="210" t="s">
        <v>176</v>
      </c>
      <c r="H23" s="211"/>
    </row>
    <row r="24" spans="2:8" ht="18.75" customHeight="1">
      <c r="B24" s="30" t="s">
        <v>90</v>
      </c>
      <c r="C24" s="31">
        <v>130</v>
      </c>
      <c r="D24" s="31">
        <v>36.027000000000001</v>
      </c>
      <c r="E24" s="43">
        <v>25.699000000000002</v>
      </c>
      <c r="F24" s="31">
        <f>E24+D24</f>
        <v>61.725999999999999</v>
      </c>
      <c r="G24" s="210" t="s">
        <v>175</v>
      </c>
      <c r="H24" s="211"/>
    </row>
    <row r="25" spans="2:8" ht="52.5" customHeight="1">
      <c r="B25" s="48"/>
      <c r="C25" s="44" t="s">
        <v>556</v>
      </c>
      <c r="D25" s="55" t="s">
        <v>557</v>
      </c>
      <c r="E25" s="54" t="s">
        <v>51</v>
      </c>
      <c r="F25" s="56" t="s">
        <v>558</v>
      </c>
      <c r="G25" s="223" t="s">
        <v>45</v>
      </c>
      <c r="H25" s="224"/>
    </row>
    <row r="26" spans="2:8" ht="18.75" customHeight="1">
      <c r="B26" s="222" t="s">
        <v>278</v>
      </c>
      <c r="C26" s="222"/>
      <c r="D26" s="222"/>
      <c r="E26" s="222"/>
      <c r="F26" s="222"/>
      <c r="G26" s="222"/>
      <c r="H26" s="222"/>
    </row>
    <row r="27" spans="2:8" ht="18.75" customHeight="1">
      <c r="B27" s="220" t="s">
        <v>397</v>
      </c>
      <c r="C27" s="220"/>
      <c r="D27" s="220"/>
      <c r="E27" s="53"/>
      <c r="F27" s="53"/>
      <c r="G27" s="53"/>
      <c r="H27" s="53"/>
    </row>
    <row r="28" spans="2:8" ht="18.75" customHeight="1">
      <c r="B28" s="47"/>
      <c r="C28" s="47"/>
      <c r="D28" s="47"/>
    </row>
  </sheetData>
  <mergeCells count="28">
    <mergeCell ref="B27:D27"/>
    <mergeCell ref="G6:H6"/>
    <mergeCell ref="G21:H21"/>
    <mergeCell ref="G18:H18"/>
    <mergeCell ref="G19:H19"/>
    <mergeCell ref="G16:H16"/>
    <mergeCell ref="G17:H17"/>
    <mergeCell ref="B26:H26"/>
    <mergeCell ref="G7:H7"/>
    <mergeCell ref="G8:H8"/>
    <mergeCell ref="G24:H24"/>
    <mergeCell ref="G25:H25"/>
    <mergeCell ref="G22:H22"/>
    <mergeCell ref="G23:H23"/>
    <mergeCell ref="G20:H20"/>
    <mergeCell ref="G15:H15"/>
    <mergeCell ref="G9:H9"/>
    <mergeCell ref="B2:J2"/>
    <mergeCell ref="B3:J3"/>
    <mergeCell ref="B4:D4"/>
    <mergeCell ref="E4:H4"/>
    <mergeCell ref="B5:D5"/>
    <mergeCell ref="E5:H5"/>
    <mergeCell ref="G12:H12"/>
    <mergeCell ref="G13:H13"/>
    <mergeCell ref="G14:H14"/>
    <mergeCell ref="G10:H10"/>
    <mergeCell ref="G11:H11"/>
  </mergeCells>
  <pageMargins left="0.7" right="0.7" top="0.75" bottom="0.75" header="0.3" footer="0.3"/>
  <pageSetup scale="76" orientation="landscape" r:id="rId1"/>
  <colBreaks count="1" manualBreakCount="1">
    <brk id="9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E78"/>
  <sheetViews>
    <sheetView showGridLines="0" view="pageBreakPreview" topLeftCell="A52" zoomScale="60" workbookViewId="0">
      <selection activeCell="A6" sqref="A6"/>
    </sheetView>
  </sheetViews>
  <sheetFormatPr defaultRowHeight="22.5" customHeight="1"/>
  <cols>
    <col min="1" max="1" width="77.42578125" style="28" customWidth="1"/>
    <col min="2" max="2" width="18.7109375" style="47" customWidth="1"/>
    <col min="3" max="3" width="16.7109375" style="47" customWidth="1"/>
    <col min="4" max="4" width="13.28515625" style="47" customWidth="1"/>
    <col min="5" max="5" width="69.5703125" style="28" customWidth="1"/>
    <col min="6" max="16384" width="9.140625" style="28"/>
  </cols>
  <sheetData>
    <row r="1" spans="1:5" ht="22.5" customHeight="1">
      <c r="A1" s="176" t="s">
        <v>561</v>
      </c>
      <c r="B1" s="176"/>
      <c r="C1" s="176"/>
      <c r="D1" s="176"/>
      <c r="E1" s="176"/>
    </row>
    <row r="2" spans="1:5" ht="22.5" customHeight="1">
      <c r="A2" s="176" t="s">
        <v>659</v>
      </c>
      <c r="B2" s="176"/>
      <c r="C2" s="176"/>
      <c r="D2" s="176"/>
      <c r="E2" s="176"/>
    </row>
    <row r="3" spans="1:5" s="53" customFormat="1" ht="22.5" customHeight="1">
      <c r="A3" s="225" t="s">
        <v>48</v>
      </c>
      <c r="B3" s="225"/>
      <c r="C3" s="225"/>
      <c r="D3" s="225"/>
      <c r="E3" s="65" t="s">
        <v>49</v>
      </c>
    </row>
    <row r="4" spans="1:5" ht="22.5" customHeight="1">
      <c r="A4" s="226" t="s">
        <v>2</v>
      </c>
      <c r="B4" s="185" t="s">
        <v>530</v>
      </c>
      <c r="C4" s="186"/>
      <c r="D4" s="187"/>
      <c r="E4" s="228"/>
    </row>
    <row r="5" spans="1:5" ht="42" customHeight="1">
      <c r="A5" s="227"/>
      <c r="B5" s="44" t="s">
        <v>562</v>
      </c>
      <c r="C5" s="44" t="s">
        <v>563</v>
      </c>
      <c r="D5" s="31" t="s">
        <v>83</v>
      </c>
      <c r="E5" s="229"/>
    </row>
    <row r="6" spans="1:5" ht="22.5" customHeight="1">
      <c r="A6" s="67" t="s">
        <v>11</v>
      </c>
      <c r="B6" s="66">
        <f>B7+B48</f>
        <v>2</v>
      </c>
      <c r="C6" s="66">
        <f>C7+C24+C30+C34+C43+C47+C48+C57+C68+C69+C72</f>
        <v>630</v>
      </c>
      <c r="D6" s="66">
        <f>C6+B6</f>
        <v>632</v>
      </c>
      <c r="E6" s="68" t="s">
        <v>10</v>
      </c>
    </row>
    <row r="7" spans="1:5" ht="42.75" customHeight="1">
      <c r="A7" s="59" t="s">
        <v>31</v>
      </c>
      <c r="B7" s="60">
        <v>1</v>
      </c>
      <c r="C7" s="60">
        <f>C8+C9+C10+C11+C12+C13+C14+C15+C16+C17+C18+C19+C20+C21+C22+C23</f>
        <v>421</v>
      </c>
      <c r="D7" s="60">
        <f>C7+B7</f>
        <v>422</v>
      </c>
      <c r="E7" s="61" t="s">
        <v>62</v>
      </c>
    </row>
    <row r="8" spans="1:5" ht="22.5" customHeight="1">
      <c r="A8" s="49" t="s">
        <v>217</v>
      </c>
      <c r="B8" s="31"/>
      <c r="C8" s="31">
        <v>115</v>
      </c>
      <c r="D8" s="31">
        <f>C8+B8</f>
        <v>115</v>
      </c>
      <c r="E8" s="33" t="s">
        <v>215</v>
      </c>
    </row>
    <row r="9" spans="1:5" ht="22.5" customHeight="1">
      <c r="A9" s="49" t="s">
        <v>220</v>
      </c>
      <c r="B9" s="31"/>
      <c r="C9" s="31">
        <v>154</v>
      </c>
      <c r="D9" s="31">
        <f t="shared" ref="D9" si="0">C9+B9</f>
        <v>154</v>
      </c>
      <c r="E9" s="33" t="s">
        <v>218</v>
      </c>
    </row>
    <row r="10" spans="1:5" ht="22.5" customHeight="1">
      <c r="A10" s="34" t="s">
        <v>202</v>
      </c>
      <c r="B10" s="31">
        <v>1</v>
      </c>
      <c r="C10" s="31">
        <v>84</v>
      </c>
      <c r="D10" s="31">
        <f>C10+B10</f>
        <v>85</v>
      </c>
      <c r="E10" s="33" t="s">
        <v>203</v>
      </c>
    </row>
    <row r="11" spans="1:5" ht="22.5" customHeight="1">
      <c r="A11" s="49" t="s">
        <v>216</v>
      </c>
      <c r="B11" s="31"/>
      <c r="C11" s="31">
        <v>7</v>
      </c>
      <c r="D11" s="31">
        <f t="shared" ref="D11:D74" si="1">C11+B11</f>
        <v>7</v>
      </c>
      <c r="E11" s="33" t="s">
        <v>219</v>
      </c>
    </row>
    <row r="12" spans="1:5" ht="22.5" customHeight="1">
      <c r="A12" s="34" t="s">
        <v>302</v>
      </c>
      <c r="B12" s="31"/>
      <c r="C12" s="31">
        <v>3</v>
      </c>
      <c r="D12" s="31">
        <f t="shared" si="1"/>
        <v>3</v>
      </c>
      <c r="E12" s="33" t="s">
        <v>303</v>
      </c>
    </row>
    <row r="13" spans="1:5" ht="22.5" customHeight="1">
      <c r="A13" s="34" t="s">
        <v>289</v>
      </c>
      <c r="B13" s="31"/>
      <c r="C13" s="34">
        <v>1</v>
      </c>
      <c r="D13" s="31">
        <f t="shared" si="1"/>
        <v>1</v>
      </c>
      <c r="E13" s="33" t="s">
        <v>290</v>
      </c>
    </row>
    <row r="14" spans="1:5" ht="22.5" customHeight="1">
      <c r="A14" s="34" t="s">
        <v>376</v>
      </c>
      <c r="B14" s="31"/>
      <c r="C14" s="31">
        <v>24</v>
      </c>
      <c r="D14" s="31">
        <f t="shared" si="1"/>
        <v>24</v>
      </c>
      <c r="E14" s="33" t="s">
        <v>179</v>
      </c>
    </row>
    <row r="15" spans="1:5" ht="22.5" customHeight="1">
      <c r="A15" s="34" t="s">
        <v>300</v>
      </c>
      <c r="B15" s="31"/>
      <c r="C15" s="31">
        <v>1</v>
      </c>
      <c r="D15" s="31">
        <f t="shared" si="1"/>
        <v>1</v>
      </c>
      <c r="E15" s="33" t="s">
        <v>301</v>
      </c>
    </row>
    <row r="16" spans="1:5" ht="22.5" customHeight="1">
      <c r="A16" s="34" t="s">
        <v>349</v>
      </c>
      <c r="B16" s="31"/>
      <c r="C16" s="31">
        <v>1</v>
      </c>
      <c r="D16" s="31">
        <f t="shared" si="1"/>
        <v>1</v>
      </c>
      <c r="E16" s="33" t="s">
        <v>350</v>
      </c>
    </row>
    <row r="17" spans="1:5" ht="22.5" customHeight="1">
      <c r="A17" s="34" t="s">
        <v>298</v>
      </c>
      <c r="B17" s="31"/>
      <c r="C17" s="31">
        <v>1</v>
      </c>
      <c r="D17" s="31">
        <f t="shared" si="1"/>
        <v>1</v>
      </c>
      <c r="E17" s="33" t="s">
        <v>299</v>
      </c>
    </row>
    <row r="18" spans="1:5" ht="22.5" customHeight="1">
      <c r="A18" s="34" t="s">
        <v>296</v>
      </c>
      <c r="B18" s="31"/>
      <c r="C18" s="31">
        <v>6</v>
      </c>
      <c r="D18" s="31">
        <f t="shared" si="1"/>
        <v>6</v>
      </c>
      <c r="E18" s="33" t="s">
        <v>297</v>
      </c>
    </row>
    <row r="19" spans="1:5" ht="22.5" customHeight="1">
      <c r="A19" s="34" t="s">
        <v>177</v>
      </c>
      <c r="B19" s="31"/>
      <c r="C19" s="31">
        <v>2</v>
      </c>
      <c r="D19" s="31">
        <f t="shared" si="1"/>
        <v>2</v>
      </c>
      <c r="E19" s="33" t="s">
        <v>178</v>
      </c>
    </row>
    <row r="20" spans="1:5" ht="22.5" customHeight="1">
      <c r="A20" s="34" t="s">
        <v>180</v>
      </c>
      <c r="B20" s="31"/>
      <c r="C20" s="31">
        <v>10</v>
      </c>
      <c r="D20" s="31">
        <f t="shared" si="1"/>
        <v>10</v>
      </c>
      <c r="E20" s="33" t="s">
        <v>181</v>
      </c>
    </row>
    <row r="21" spans="1:5" ht="22.5" customHeight="1">
      <c r="A21" s="34" t="s">
        <v>293</v>
      </c>
      <c r="B21" s="31"/>
      <c r="C21" s="31">
        <v>4</v>
      </c>
      <c r="D21" s="31">
        <f t="shared" si="1"/>
        <v>4</v>
      </c>
      <c r="E21" s="33" t="s">
        <v>294</v>
      </c>
    </row>
    <row r="22" spans="1:5" ht="22.5" customHeight="1">
      <c r="A22" s="34" t="s">
        <v>247</v>
      </c>
      <c r="B22" s="31"/>
      <c r="C22" s="31">
        <v>3</v>
      </c>
      <c r="D22" s="31">
        <f t="shared" si="1"/>
        <v>3</v>
      </c>
      <c r="E22" s="33" t="s">
        <v>295</v>
      </c>
    </row>
    <row r="23" spans="1:5" ht="22.5" customHeight="1">
      <c r="A23" s="34" t="s">
        <v>185</v>
      </c>
      <c r="B23" s="31"/>
      <c r="C23" s="31">
        <v>5</v>
      </c>
      <c r="D23" s="31">
        <f t="shared" si="1"/>
        <v>5</v>
      </c>
      <c r="E23" s="33" t="s">
        <v>184</v>
      </c>
    </row>
    <row r="24" spans="1:5" ht="22.5" customHeight="1">
      <c r="A24" s="59" t="s">
        <v>60</v>
      </c>
      <c r="B24" s="31"/>
      <c r="C24" s="60">
        <v>14</v>
      </c>
      <c r="D24" s="60">
        <f t="shared" si="1"/>
        <v>14</v>
      </c>
      <c r="E24" s="59" t="s">
        <v>61</v>
      </c>
    </row>
    <row r="25" spans="1:5" ht="22.5" customHeight="1">
      <c r="A25" s="33" t="s">
        <v>307</v>
      </c>
      <c r="B25" s="31"/>
      <c r="C25" s="31">
        <v>2</v>
      </c>
      <c r="D25" s="31">
        <f t="shared" si="1"/>
        <v>2</v>
      </c>
      <c r="E25" s="33" t="s">
        <v>308</v>
      </c>
    </row>
    <row r="26" spans="1:5" ht="22.5" customHeight="1">
      <c r="A26" s="33" t="s">
        <v>309</v>
      </c>
      <c r="B26" s="31"/>
      <c r="C26" s="31">
        <v>8</v>
      </c>
      <c r="D26" s="31">
        <f t="shared" ref="D26" si="2">C26+B26</f>
        <v>8</v>
      </c>
      <c r="E26" s="33" t="s">
        <v>310</v>
      </c>
    </row>
    <row r="27" spans="1:5" ht="22.5" customHeight="1">
      <c r="A27" s="33" t="s">
        <v>312</v>
      </c>
      <c r="B27" s="31"/>
      <c r="C27" s="31">
        <v>2</v>
      </c>
      <c r="D27" s="31">
        <f t="shared" ref="D27" si="3">C27+B27</f>
        <v>2</v>
      </c>
      <c r="E27" s="33" t="s">
        <v>311</v>
      </c>
    </row>
    <row r="28" spans="1:5" ht="22.5" customHeight="1">
      <c r="A28" s="33" t="s">
        <v>313</v>
      </c>
      <c r="B28" s="31"/>
      <c r="C28" s="31">
        <v>1</v>
      </c>
      <c r="D28" s="31">
        <f t="shared" ref="D28" si="4">C28+B28</f>
        <v>1</v>
      </c>
      <c r="E28" s="33" t="s">
        <v>314</v>
      </c>
    </row>
    <row r="29" spans="1:5" ht="22.5" customHeight="1">
      <c r="A29" s="33" t="s">
        <v>343</v>
      </c>
      <c r="B29" s="31"/>
      <c r="C29" s="31">
        <v>1</v>
      </c>
      <c r="D29" s="31">
        <f t="shared" ref="D29" si="5">C29+B29</f>
        <v>1</v>
      </c>
      <c r="E29" s="33" t="s">
        <v>342</v>
      </c>
    </row>
    <row r="30" spans="1:5" ht="39" customHeight="1">
      <c r="A30" s="59" t="s">
        <v>64</v>
      </c>
      <c r="B30" s="31"/>
      <c r="C30" s="60">
        <v>13</v>
      </c>
      <c r="D30" s="60">
        <f t="shared" si="1"/>
        <v>13</v>
      </c>
      <c r="E30" s="61" t="s">
        <v>63</v>
      </c>
    </row>
    <row r="31" spans="1:5" ht="22.5" customHeight="1">
      <c r="A31" s="34" t="s">
        <v>65</v>
      </c>
      <c r="B31" s="31"/>
      <c r="C31" s="31">
        <v>10</v>
      </c>
      <c r="D31" s="31">
        <f t="shared" si="1"/>
        <v>10</v>
      </c>
      <c r="E31" s="33" t="s">
        <v>67</v>
      </c>
    </row>
    <row r="32" spans="1:5" ht="22.5" customHeight="1">
      <c r="A32" s="34" t="s">
        <v>341</v>
      </c>
      <c r="B32" s="31"/>
      <c r="C32" s="31">
        <v>1</v>
      </c>
      <c r="D32" s="31">
        <f t="shared" ref="D32" si="6">C32+B32</f>
        <v>1</v>
      </c>
      <c r="E32" s="33" t="s">
        <v>340</v>
      </c>
    </row>
    <row r="33" spans="1:5" ht="22.5" customHeight="1">
      <c r="A33" s="34" t="s">
        <v>315</v>
      </c>
      <c r="B33" s="31"/>
      <c r="C33" s="31">
        <v>2</v>
      </c>
      <c r="D33" s="31">
        <f t="shared" si="1"/>
        <v>2</v>
      </c>
      <c r="E33" s="33" t="s">
        <v>316</v>
      </c>
    </row>
    <row r="34" spans="1:5" ht="22.5" customHeight="1">
      <c r="A34" s="61" t="s">
        <v>32</v>
      </c>
      <c r="B34" s="60"/>
      <c r="C34" s="60">
        <v>12</v>
      </c>
      <c r="D34" s="60">
        <f t="shared" si="1"/>
        <v>12</v>
      </c>
      <c r="E34" s="61" t="s">
        <v>30</v>
      </c>
    </row>
    <row r="35" spans="1:5" ht="22.5" customHeight="1">
      <c r="A35" s="230"/>
      <c r="B35" s="31" t="s">
        <v>564</v>
      </c>
      <c r="C35" s="31" t="s">
        <v>565</v>
      </c>
      <c r="D35" s="31" t="s">
        <v>0</v>
      </c>
      <c r="E35" s="232" t="s">
        <v>566</v>
      </c>
    </row>
    <row r="36" spans="1:5" ht="22.5" customHeight="1">
      <c r="A36" s="231"/>
      <c r="B36" s="185" t="s">
        <v>556</v>
      </c>
      <c r="C36" s="186"/>
      <c r="D36" s="187"/>
      <c r="E36" s="233"/>
    </row>
    <row r="37" spans="1:5" ht="18" customHeight="1">
      <c r="A37" s="222" t="s">
        <v>278</v>
      </c>
      <c r="B37" s="222"/>
      <c r="C37" s="222"/>
      <c r="D37" s="222"/>
      <c r="E37" s="222"/>
    </row>
    <row r="38" spans="1:5" ht="15.75" customHeight="1">
      <c r="A38" s="220" t="s">
        <v>397</v>
      </c>
      <c r="B38" s="220"/>
      <c r="C38" s="220"/>
      <c r="D38" s="58"/>
      <c r="E38" s="53"/>
    </row>
    <row r="39" spans="1:5" ht="22.5" customHeight="1">
      <c r="A39" s="62"/>
      <c r="B39" s="63"/>
      <c r="C39" s="63"/>
      <c r="D39" s="63"/>
      <c r="E39" s="62"/>
    </row>
    <row r="40" spans="1:5" s="53" customFormat="1" ht="22.5" customHeight="1">
      <c r="A40" s="225" t="s">
        <v>559</v>
      </c>
      <c r="B40" s="225"/>
      <c r="C40" s="225"/>
      <c r="D40" s="225"/>
      <c r="E40" s="65" t="s">
        <v>560</v>
      </c>
    </row>
    <row r="41" spans="1:5" ht="22.5" customHeight="1">
      <c r="A41" s="226" t="s">
        <v>2</v>
      </c>
      <c r="B41" s="185" t="s">
        <v>530</v>
      </c>
      <c r="C41" s="186"/>
      <c r="D41" s="187"/>
      <c r="E41" s="228"/>
    </row>
    <row r="42" spans="1:5" ht="46.5" customHeight="1">
      <c r="A42" s="227"/>
      <c r="B42" s="44" t="s">
        <v>562</v>
      </c>
      <c r="C42" s="44" t="s">
        <v>563</v>
      </c>
      <c r="D42" s="31" t="s">
        <v>83</v>
      </c>
      <c r="E42" s="229"/>
    </row>
    <row r="43" spans="1:5" ht="46.5" customHeight="1">
      <c r="A43" s="59" t="s">
        <v>70</v>
      </c>
      <c r="B43" s="60"/>
      <c r="C43" s="60">
        <v>67</v>
      </c>
      <c r="D43" s="60">
        <f t="shared" si="1"/>
        <v>67</v>
      </c>
      <c r="E43" s="61" t="s">
        <v>69</v>
      </c>
    </row>
    <row r="44" spans="1:5" ht="22.5" customHeight="1">
      <c r="A44" s="34" t="s">
        <v>320</v>
      </c>
      <c r="B44" s="31"/>
      <c r="C44" s="31">
        <v>2</v>
      </c>
      <c r="D44" s="31">
        <f t="shared" si="1"/>
        <v>2</v>
      </c>
      <c r="E44" s="33" t="s">
        <v>319</v>
      </c>
    </row>
    <row r="45" spans="1:5" ht="22.5" customHeight="1">
      <c r="A45" s="34" t="s">
        <v>321</v>
      </c>
      <c r="B45" s="31"/>
      <c r="C45" s="31">
        <v>61</v>
      </c>
      <c r="D45" s="31">
        <f t="shared" ref="D45" si="7">C45+B45</f>
        <v>61</v>
      </c>
      <c r="E45" s="33" t="s">
        <v>322</v>
      </c>
    </row>
    <row r="46" spans="1:5" ht="22.5" customHeight="1">
      <c r="A46" s="34" t="s">
        <v>317</v>
      </c>
      <c r="B46" s="31"/>
      <c r="C46" s="31">
        <v>4</v>
      </c>
      <c r="D46" s="31">
        <f t="shared" si="1"/>
        <v>4</v>
      </c>
      <c r="E46" s="33" t="s">
        <v>318</v>
      </c>
    </row>
    <row r="47" spans="1:5" ht="22.5" customHeight="1">
      <c r="A47" s="61" t="s">
        <v>348</v>
      </c>
      <c r="B47" s="60"/>
      <c r="C47" s="60">
        <v>24</v>
      </c>
      <c r="D47" s="60">
        <f t="shared" si="1"/>
        <v>24</v>
      </c>
      <c r="E47" s="59" t="s">
        <v>33</v>
      </c>
    </row>
    <row r="48" spans="1:5" ht="42.75" customHeight="1">
      <c r="A48" s="61" t="s">
        <v>36</v>
      </c>
      <c r="B48" s="60">
        <v>1</v>
      </c>
      <c r="C48" s="60">
        <f>C49+C50+C51+C52+C53+C54+C55+C56</f>
        <v>25</v>
      </c>
      <c r="D48" s="60">
        <f>C48+B48</f>
        <v>26</v>
      </c>
      <c r="E48" s="61" t="s">
        <v>38</v>
      </c>
    </row>
    <row r="49" spans="1:5" ht="22.5" customHeight="1">
      <c r="A49" s="34" t="s">
        <v>56</v>
      </c>
      <c r="B49" s="31"/>
      <c r="C49" s="31">
        <v>2</v>
      </c>
      <c r="D49" s="31">
        <f t="shared" si="1"/>
        <v>2</v>
      </c>
      <c r="E49" s="34" t="s">
        <v>250</v>
      </c>
    </row>
    <row r="50" spans="1:5" ht="22.5" customHeight="1">
      <c r="A50" s="34" t="s">
        <v>57</v>
      </c>
      <c r="B50" s="31"/>
      <c r="C50" s="31">
        <v>1</v>
      </c>
      <c r="D50" s="31">
        <f t="shared" si="1"/>
        <v>1</v>
      </c>
      <c r="E50" s="34" t="s">
        <v>251</v>
      </c>
    </row>
    <row r="51" spans="1:5" ht="22.5" customHeight="1">
      <c r="A51" s="34" t="s">
        <v>187</v>
      </c>
      <c r="B51" s="31"/>
      <c r="C51" s="31">
        <v>3</v>
      </c>
      <c r="D51" s="31">
        <f t="shared" si="1"/>
        <v>3</v>
      </c>
      <c r="E51" s="34" t="s">
        <v>186</v>
      </c>
    </row>
    <row r="52" spans="1:5" ht="22.5" customHeight="1">
      <c r="A52" s="34" t="s">
        <v>71</v>
      </c>
      <c r="B52" s="31">
        <v>1</v>
      </c>
      <c r="C52" s="31">
        <v>1</v>
      </c>
      <c r="D52" s="31">
        <f t="shared" si="1"/>
        <v>2</v>
      </c>
      <c r="E52" s="34" t="s">
        <v>198</v>
      </c>
    </row>
    <row r="53" spans="1:5" ht="22.5" customHeight="1">
      <c r="A53" s="34" t="s">
        <v>199</v>
      </c>
      <c r="B53" s="31"/>
      <c r="C53" s="31">
        <v>2</v>
      </c>
      <c r="D53" s="31">
        <f t="shared" si="1"/>
        <v>2</v>
      </c>
      <c r="E53" s="34" t="s">
        <v>223</v>
      </c>
    </row>
    <row r="54" spans="1:5" ht="22.5" customHeight="1">
      <c r="A54" s="34" t="s">
        <v>268</v>
      </c>
      <c r="B54" s="31"/>
      <c r="C54" s="31">
        <v>11</v>
      </c>
      <c r="D54" s="31">
        <f t="shared" si="1"/>
        <v>11</v>
      </c>
      <c r="E54" s="34" t="s">
        <v>304</v>
      </c>
    </row>
    <row r="55" spans="1:5" ht="22.5" customHeight="1">
      <c r="A55" s="34" t="s">
        <v>305</v>
      </c>
      <c r="B55" s="31"/>
      <c r="C55" s="31">
        <v>4</v>
      </c>
      <c r="D55" s="31">
        <f t="shared" si="1"/>
        <v>4</v>
      </c>
      <c r="E55" s="34" t="s">
        <v>306</v>
      </c>
    </row>
    <row r="56" spans="1:5" ht="22.5" customHeight="1">
      <c r="A56" s="34" t="s">
        <v>346</v>
      </c>
      <c r="B56" s="31"/>
      <c r="C56" s="31">
        <v>1</v>
      </c>
      <c r="D56" s="31">
        <f t="shared" ref="D56" si="8">C56+B56</f>
        <v>1</v>
      </c>
      <c r="E56" s="34" t="s">
        <v>347</v>
      </c>
    </row>
    <row r="57" spans="1:5" ht="43.5" customHeight="1">
      <c r="A57" s="59" t="s">
        <v>3</v>
      </c>
      <c r="B57" s="60"/>
      <c r="C57" s="60">
        <f>C58+C59+C60+C61+C62+C63+C64+C65+C66+C67</f>
        <v>33</v>
      </c>
      <c r="D57" s="60">
        <f t="shared" si="1"/>
        <v>33</v>
      </c>
      <c r="E57" s="61" t="s">
        <v>39</v>
      </c>
    </row>
    <row r="58" spans="1:5" ht="22.5" customHeight="1">
      <c r="A58" s="34" t="s">
        <v>327</v>
      </c>
      <c r="B58" s="31"/>
      <c r="C58" s="31">
        <v>3</v>
      </c>
      <c r="D58" s="31">
        <f t="shared" si="1"/>
        <v>3</v>
      </c>
      <c r="E58" s="34" t="s">
        <v>328</v>
      </c>
    </row>
    <row r="59" spans="1:5" ht="22.5" customHeight="1">
      <c r="A59" s="34" t="s">
        <v>188</v>
      </c>
      <c r="B59" s="31"/>
      <c r="C59" s="31">
        <v>6</v>
      </c>
      <c r="D59" s="31">
        <f t="shared" si="1"/>
        <v>6</v>
      </c>
      <c r="E59" s="34" t="s">
        <v>190</v>
      </c>
    </row>
    <row r="60" spans="1:5" ht="22.5" customHeight="1">
      <c r="A60" s="34" t="s">
        <v>329</v>
      </c>
      <c r="B60" s="31"/>
      <c r="C60" s="31">
        <v>12</v>
      </c>
      <c r="D60" s="31">
        <f t="shared" si="1"/>
        <v>12</v>
      </c>
      <c r="E60" s="34" t="s">
        <v>330</v>
      </c>
    </row>
    <row r="61" spans="1:5" ht="22.5" customHeight="1">
      <c r="A61" s="34" t="s">
        <v>331</v>
      </c>
      <c r="B61" s="31"/>
      <c r="C61" s="31">
        <v>2</v>
      </c>
      <c r="D61" s="31">
        <f t="shared" ref="D61:D63" si="9">C61+B61</f>
        <v>2</v>
      </c>
      <c r="E61" s="34" t="s">
        <v>332</v>
      </c>
    </row>
    <row r="62" spans="1:5" ht="22.5" customHeight="1">
      <c r="A62" s="34" t="s">
        <v>335</v>
      </c>
      <c r="B62" s="31"/>
      <c r="C62" s="31">
        <v>3</v>
      </c>
      <c r="D62" s="31">
        <f t="shared" ref="D62" si="10">C62+B62</f>
        <v>3</v>
      </c>
      <c r="E62" s="34" t="s">
        <v>336</v>
      </c>
    </row>
    <row r="63" spans="1:5" ht="22.5" customHeight="1">
      <c r="A63" s="34" t="s">
        <v>333</v>
      </c>
      <c r="B63" s="31"/>
      <c r="C63" s="31">
        <v>1</v>
      </c>
      <c r="D63" s="31">
        <f t="shared" si="9"/>
        <v>1</v>
      </c>
      <c r="E63" s="34" t="s">
        <v>334</v>
      </c>
    </row>
    <row r="64" spans="1:5" ht="22.5" customHeight="1">
      <c r="A64" s="34" t="s">
        <v>359</v>
      </c>
      <c r="B64" s="31"/>
      <c r="C64" s="31">
        <v>2</v>
      </c>
      <c r="D64" s="31">
        <f t="shared" ref="D64:D65" si="11">C64+B64</f>
        <v>2</v>
      </c>
      <c r="E64" s="34" t="s">
        <v>337</v>
      </c>
    </row>
    <row r="65" spans="1:5" ht="22.5" customHeight="1">
      <c r="A65" s="34" t="s">
        <v>338</v>
      </c>
      <c r="B65" s="31"/>
      <c r="C65" s="31">
        <v>2</v>
      </c>
      <c r="D65" s="31">
        <f t="shared" si="11"/>
        <v>2</v>
      </c>
      <c r="E65" s="34" t="s">
        <v>339</v>
      </c>
    </row>
    <row r="66" spans="1:5" ht="22.5" customHeight="1">
      <c r="A66" s="34" t="s">
        <v>189</v>
      </c>
      <c r="B66" s="31"/>
      <c r="C66" s="31">
        <v>1</v>
      </c>
      <c r="D66" s="31">
        <f t="shared" si="1"/>
        <v>1</v>
      </c>
      <c r="E66" s="34" t="s">
        <v>191</v>
      </c>
    </row>
    <row r="67" spans="1:5" ht="22.5" customHeight="1">
      <c r="A67" s="34" t="s">
        <v>344</v>
      </c>
      <c r="B67" s="31"/>
      <c r="C67" s="31">
        <v>1</v>
      </c>
      <c r="D67" s="31">
        <f t="shared" ref="D67" si="12">C67+B67</f>
        <v>1</v>
      </c>
      <c r="E67" s="34" t="s">
        <v>345</v>
      </c>
    </row>
    <row r="68" spans="1:5" ht="22.5" customHeight="1">
      <c r="A68" s="35" t="s">
        <v>430</v>
      </c>
      <c r="B68" s="60"/>
      <c r="C68" s="60">
        <v>2</v>
      </c>
      <c r="D68" s="60">
        <f t="shared" si="1"/>
        <v>2</v>
      </c>
      <c r="E68" s="61" t="s">
        <v>431</v>
      </c>
    </row>
    <row r="69" spans="1:5" ht="22.5" customHeight="1">
      <c r="A69" s="61" t="s">
        <v>34</v>
      </c>
      <c r="B69" s="60"/>
      <c r="C69" s="60">
        <v>9</v>
      </c>
      <c r="D69" s="60">
        <f t="shared" si="1"/>
        <v>9</v>
      </c>
      <c r="E69" s="59" t="s">
        <v>35</v>
      </c>
    </row>
    <row r="70" spans="1:5" ht="22.5" customHeight="1">
      <c r="A70" s="34" t="s">
        <v>174</v>
      </c>
      <c r="B70" s="31"/>
      <c r="C70" s="31">
        <v>7</v>
      </c>
      <c r="D70" s="31">
        <f t="shared" si="1"/>
        <v>7</v>
      </c>
      <c r="E70" s="34" t="s">
        <v>194</v>
      </c>
    </row>
    <row r="71" spans="1:5" ht="22.5" customHeight="1">
      <c r="A71" s="34" t="s">
        <v>291</v>
      </c>
      <c r="B71" s="31"/>
      <c r="C71" s="31">
        <v>2</v>
      </c>
      <c r="D71" s="31">
        <f t="shared" si="1"/>
        <v>2</v>
      </c>
      <c r="E71" s="34" t="s">
        <v>292</v>
      </c>
    </row>
    <row r="72" spans="1:5" ht="22.5" customHeight="1">
      <c r="A72" s="61" t="s">
        <v>192</v>
      </c>
      <c r="B72" s="60"/>
      <c r="C72" s="60">
        <v>10</v>
      </c>
      <c r="D72" s="60">
        <f t="shared" si="1"/>
        <v>10</v>
      </c>
      <c r="E72" s="59" t="s">
        <v>193</v>
      </c>
    </row>
    <row r="73" spans="1:5" ht="22.5" customHeight="1">
      <c r="A73" s="34" t="s">
        <v>323</v>
      </c>
      <c r="B73" s="31"/>
      <c r="C73" s="31">
        <v>7</v>
      </c>
      <c r="D73" s="31">
        <f t="shared" si="1"/>
        <v>7</v>
      </c>
      <c r="E73" s="34" t="s">
        <v>324</v>
      </c>
    </row>
    <row r="74" spans="1:5" ht="22.5" customHeight="1">
      <c r="A74" s="34" t="s">
        <v>325</v>
      </c>
      <c r="B74" s="31"/>
      <c r="C74" s="31">
        <v>3</v>
      </c>
      <c r="D74" s="31">
        <f t="shared" si="1"/>
        <v>3</v>
      </c>
      <c r="E74" s="64" t="s">
        <v>326</v>
      </c>
    </row>
    <row r="75" spans="1:5" ht="22.5" customHeight="1">
      <c r="A75" s="230"/>
      <c r="B75" s="31" t="s">
        <v>564</v>
      </c>
      <c r="C75" s="31" t="s">
        <v>565</v>
      </c>
      <c r="D75" s="31" t="s">
        <v>0</v>
      </c>
      <c r="E75" s="232" t="s">
        <v>566</v>
      </c>
    </row>
    <row r="76" spans="1:5" ht="22.5" customHeight="1">
      <c r="A76" s="231"/>
      <c r="B76" s="185" t="s">
        <v>556</v>
      </c>
      <c r="C76" s="186"/>
      <c r="D76" s="187"/>
      <c r="E76" s="233"/>
    </row>
    <row r="77" spans="1:5" ht="17.25" customHeight="1">
      <c r="A77" s="222" t="s">
        <v>278</v>
      </c>
      <c r="B77" s="222"/>
      <c r="C77" s="222"/>
      <c r="D77" s="222"/>
      <c r="E77" s="222"/>
    </row>
    <row r="78" spans="1:5" ht="13.5" customHeight="1">
      <c r="A78" s="220" t="s">
        <v>397</v>
      </c>
      <c r="B78" s="220"/>
      <c r="C78" s="220"/>
      <c r="D78" s="58"/>
      <c r="E78" s="53"/>
    </row>
  </sheetData>
  <mergeCells count="20">
    <mergeCell ref="A37:E37"/>
    <mergeCell ref="A38:C38"/>
    <mergeCell ref="A78:C78"/>
    <mergeCell ref="A77:E77"/>
    <mergeCell ref="B4:D4"/>
    <mergeCell ref="B76:D76"/>
    <mergeCell ref="A75:A76"/>
    <mergeCell ref="E75:E76"/>
    <mergeCell ref="A41:A42"/>
    <mergeCell ref="B41:D41"/>
    <mergeCell ref="E41:E42"/>
    <mergeCell ref="A40:D40"/>
    <mergeCell ref="A35:A36"/>
    <mergeCell ref="E35:E36"/>
    <mergeCell ref="B36:D36"/>
    <mergeCell ref="A1:E1"/>
    <mergeCell ref="A2:E2"/>
    <mergeCell ref="A3:D3"/>
    <mergeCell ref="A4:A5"/>
    <mergeCell ref="E4:E5"/>
  </mergeCells>
  <pageMargins left="0.86" right="0.7" top="0.48" bottom="0.46" header="0.3" footer="0.3"/>
  <pageSetup scale="57" orientation="landscape" r:id="rId1"/>
  <rowBreaks count="1" manualBreakCount="1">
    <brk id="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N88"/>
  <sheetViews>
    <sheetView showGridLines="0" view="pageBreakPreview" topLeftCell="A58" zoomScale="60" workbookViewId="0">
      <selection activeCell="H20" sqref="H20"/>
    </sheetView>
  </sheetViews>
  <sheetFormatPr defaultRowHeight="19.5" customHeight="1"/>
  <cols>
    <col min="1" max="1" width="41.85546875" style="28" customWidth="1"/>
    <col min="2" max="2" width="18.85546875" style="28" customWidth="1"/>
    <col min="3" max="3" width="11.7109375" style="28" customWidth="1"/>
    <col min="4" max="4" width="12.42578125" style="28" customWidth="1"/>
    <col min="5" max="5" width="10.85546875" style="28" customWidth="1"/>
    <col min="6" max="6" width="18.42578125" style="28" customWidth="1"/>
    <col min="7" max="7" width="11.85546875" style="28" customWidth="1"/>
    <col min="8" max="8" width="13.85546875" style="28" customWidth="1"/>
    <col min="9" max="9" width="18.42578125" style="28" customWidth="1"/>
    <col min="10" max="10" width="21.28515625" style="28" customWidth="1"/>
    <col min="11" max="11" width="20" style="28" customWidth="1"/>
    <col min="12" max="12" width="16.42578125" style="28" customWidth="1"/>
    <col min="13" max="13" width="43.5703125" style="28" customWidth="1"/>
    <col min="14" max="16384" width="9.140625" style="28"/>
  </cols>
  <sheetData>
    <row r="1" spans="1:14" ht="19.5" customHeight="1">
      <c r="A1" s="176" t="s">
        <v>434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</row>
    <row r="2" spans="1:14" ht="19.5" customHeight="1">
      <c r="A2" s="176" t="s">
        <v>282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</row>
    <row r="3" spans="1:14" s="53" customFormat="1" ht="19.5" customHeight="1">
      <c r="A3" s="234" t="s">
        <v>53</v>
      </c>
      <c r="B3" s="234"/>
      <c r="C3" s="234" t="s">
        <v>54</v>
      </c>
      <c r="D3" s="234"/>
      <c r="E3" s="234"/>
      <c r="F3" s="234"/>
      <c r="G3" s="234"/>
      <c r="H3" s="234"/>
      <c r="I3" s="234"/>
      <c r="J3" s="234"/>
      <c r="K3" s="234"/>
      <c r="L3" s="234"/>
      <c r="M3" s="234"/>
    </row>
    <row r="4" spans="1:14" ht="48" customHeight="1">
      <c r="A4" s="30" t="s">
        <v>44</v>
      </c>
      <c r="B4" s="38" t="s">
        <v>571</v>
      </c>
      <c r="C4" s="38" t="s">
        <v>533</v>
      </c>
      <c r="D4" s="38" t="s">
        <v>572</v>
      </c>
      <c r="E4" s="38" t="s">
        <v>534</v>
      </c>
      <c r="F4" s="38" t="s">
        <v>573</v>
      </c>
      <c r="G4" s="38" t="s">
        <v>535</v>
      </c>
      <c r="H4" s="38" t="s">
        <v>536</v>
      </c>
      <c r="I4" s="38" t="s">
        <v>537</v>
      </c>
      <c r="J4" s="38" t="s">
        <v>574</v>
      </c>
      <c r="K4" s="38" t="s">
        <v>539</v>
      </c>
      <c r="L4" s="38" t="s">
        <v>575</v>
      </c>
      <c r="M4" s="78"/>
    </row>
    <row r="5" spans="1:14" ht="19.5" customHeight="1">
      <c r="A5" s="30" t="s">
        <v>5</v>
      </c>
      <c r="B5" s="31">
        <v>1</v>
      </c>
      <c r="C5" s="31" t="s">
        <v>249</v>
      </c>
      <c r="D5" s="31" t="s">
        <v>249</v>
      </c>
      <c r="E5" s="31" t="s">
        <v>249</v>
      </c>
      <c r="F5" s="31" t="s">
        <v>249</v>
      </c>
      <c r="G5" s="31" t="s">
        <v>249</v>
      </c>
      <c r="H5" s="31" t="s">
        <v>249</v>
      </c>
      <c r="I5" s="31" t="s">
        <v>249</v>
      </c>
      <c r="J5" s="31" t="s">
        <v>249</v>
      </c>
      <c r="K5" s="31" t="s">
        <v>249</v>
      </c>
      <c r="L5" s="31" t="s">
        <v>249</v>
      </c>
      <c r="M5" s="32" t="s">
        <v>19</v>
      </c>
    </row>
    <row r="6" spans="1:14" ht="19.5" customHeight="1">
      <c r="A6" s="30" t="s">
        <v>18</v>
      </c>
      <c r="B6" s="31" t="s">
        <v>249</v>
      </c>
      <c r="C6" s="31"/>
      <c r="D6" s="31" t="s">
        <v>249</v>
      </c>
      <c r="E6" s="31" t="s">
        <v>249</v>
      </c>
      <c r="F6" s="31" t="s">
        <v>249</v>
      </c>
      <c r="G6" s="31" t="s">
        <v>249</v>
      </c>
      <c r="H6" s="31" t="s">
        <v>249</v>
      </c>
      <c r="I6" s="31" t="s">
        <v>249</v>
      </c>
      <c r="J6" s="31" t="s">
        <v>249</v>
      </c>
      <c r="K6" s="31" t="s">
        <v>249</v>
      </c>
      <c r="L6" s="31" t="s">
        <v>249</v>
      </c>
      <c r="M6" s="32" t="s">
        <v>20</v>
      </c>
    </row>
    <row r="7" spans="1:14" ht="19.5" customHeight="1">
      <c r="A7" s="30" t="s">
        <v>6</v>
      </c>
      <c r="B7" s="31" t="s">
        <v>249</v>
      </c>
      <c r="C7" s="31"/>
      <c r="D7" s="31" t="s">
        <v>249</v>
      </c>
      <c r="E7" s="31" t="s">
        <v>249</v>
      </c>
      <c r="F7" s="31" t="s">
        <v>249</v>
      </c>
      <c r="G7" s="31" t="s">
        <v>249</v>
      </c>
      <c r="H7" s="31" t="s">
        <v>249</v>
      </c>
      <c r="I7" s="31" t="s">
        <v>249</v>
      </c>
      <c r="J7" s="31" t="s">
        <v>249</v>
      </c>
      <c r="K7" s="31" t="s">
        <v>249</v>
      </c>
      <c r="L7" s="31" t="s">
        <v>249</v>
      </c>
      <c r="M7" s="32" t="s">
        <v>21</v>
      </c>
    </row>
    <row r="8" spans="1:14" ht="19.5" customHeight="1">
      <c r="A8" s="30" t="s">
        <v>8</v>
      </c>
      <c r="B8" s="31" t="s">
        <v>249</v>
      </c>
      <c r="C8" s="31"/>
      <c r="D8" s="31" t="s">
        <v>249</v>
      </c>
      <c r="E8" s="31" t="s">
        <v>249</v>
      </c>
      <c r="F8" s="31" t="s">
        <v>249</v>
      </c>
      <c r="G8" s="31" t="s">
        <v>249</v>
      </c>
      <c r="H8" s="31" t="s">
        <v>249</v>
      </c>
      <c r="I8" s="31" t="s">
        <v>249</v>
      </c>
      <c r="J8" s="31" t="s">
        <v>249</v>
      </c>
      <c r="K8" s="31" t="s">
        <v>249</v>
      </c>
      <c r="L8" s="31" t="s">
        <v>249</v>
      </c>
      <c r="M8" s="33" t="s">
        <v>22</v>
      </c>
    </row>
    <row r="9" spans="1:14" ht="42" customHeight="1">
      <c r="A9" s="50" t="s">
        <v>567</v>
      </c>
      <c r="B9" s="31" t="s">
        <v>249</v>
      </c>
      <c r="C9" s="31"/>
      <c r="D9" s="31" t="s">
        <v>249</v>
      </c>
      <c r="E9" s="31" t="s">
        <v>249</v>
      </c>
      <c r="F9" s="31" t="s">
        <v>249</v>
      </c>
      <c r="G9" s="31" t="s">
        <v>249</v>
      </c>
      <c r="H9" s="31" t="s">
        <v>249</v>
      </c>
      <c r="I9" s="31" t="s">
        <v>249</v>
      </c>
      <c r="J9" s="31" t="s">
        <v>249</v>
      </c>
      <c r="K9" s="31" t="s">
        <v>249</v>
      </c>
      <c r="L9" s="31" t="s">
        <v>249</v>
      </c>
      <c r="M9" s="33" t="s">
        <v>514</v>
      </c>
    </row>
    <row r="10" spans="1:14" ht="19.5" customHeight="1">
      <c r="A10" s="30" t="s">
        <v>7</v>
      </c>
      <c r="B10" s="31" t="s">
        <v>249</v>
      </c>
      <c r="C10" s="31"/>
      <c r="D10" s="31" t="s">
        <v>249</v>
      </c>
      <c r="E10" s="31" t="s">
        <v>249</v>
      </c>
      <c r="F10" s="31" t="s">
        <v>249</v>
      </c>
      <c r="G10" s="31" t="s">
        <v>249</v>
      </c>
      <c r="H10" s="31" t="s">
        <v>249</v>
      </c>
      <c r="I10" s="31" t="s">
        <v>249</v>
      </c>
      <c r="J10" s="31" t="s">
        <v>249</v>
      </c>
      <c r="K10" s="31" t="s">
        <v>249</v>
      </c>
      <c r="L10" s="31" t="s">
        <v>249</v>
      </c>
      <c r="M10" s="33" t="s">
        <v>23</v>
      </c>
    </row>
    <row r="11" spans="1:14" ht="19.5" customHeight="1">
      <c r="A11" s="30" t="s">
        <v>204</v>
      </c>
      <c r="B11" s="31" t="s">
        <v>249</v>
      </c>
      <c r="C11" s="31"/>
      <c r="D11" s="31" t="s">
        <v>249</v>
      </c>
      <c r="E11" s="31" t="s">
        <v>249</v>
      </c>
      <c r="F11" s="31" t="s">
        <v>249</v>
      </c>
      <c r="G11" s="31" t="s">
        <v>249</v>
      </c>
      <c r="H11" s="31" t="s">
        <v>249</v>
      </c>
      <c r="I11" s="31" t="s">
        <v>249</v>
      </c>
      <c r="J11" s="31" t="s">
        <v>249</v>
      </c>
      <c r="K11" s="31" t="s">
        <v>249</v>
      </c>
      <c r="L11" s="31" t="s">
        <v>249</v>
      </c>
      <c r="M11" s="34" t="s">
        <v>24</v>
      </c>
    </row>
    <row r="12" spans="1:14" ht="19.5" customHeight="1">
      <c r="A12" s="30" t="s">
        <v>12</v>
      </c>
      <c r="B12" s="31" t="s">
        <v>249</v>
      </c>
      <c r="C12" s="31"/>
      <c r="D12" s="31" t="s">
        <v>249</v>
      </c>
      <c r="E12" s="31" t="s">
        <v>249</v>
      </c>
      <c r="F12" s="31" t="s">
        <v>249</v>
      </c>
      <c r="G12" s="31" t="s">
        <v>249</v>
      </c>
      <c r="H12" s="31" t="s">
        <v>249</v>
      </c>
      <c r="I12" s="31" t="s">
        <v>249</v>
      </c>
      <c r="J12" s="31" t="s">
        <v>249</v>
      </c>
      <c r="K12" s="31" t="s">
        <v>249</v>
      </c>
      <c r="L12" s="31" t="s">
        <v>249</v>
      </c>
      <c r="M12" s="34" t="s">
        <v>25</v>
      </c>
    </row>
    <row r="13" spans="1:14" ht="19.5" customHeight="1">
      <c r="A13" s="30" t="s">
        <v>228</v>
      </c>
      <c r="B13" s="31" t="s">
        <v>249</v>
      </c>
      <c r="C13" s="31"/>
      <c r="D13" s="31" t="s">
        <v>249</v>
      </c>
      <c r="E13" s="31" t="s">
        <v>249</v>
      </c>
      <c r="F13" s="31" t="s">
        <v>249</v>
      </c>
      <c r="G13" s="31" t="s">
        <v>249</v>
      </c>
      <c r="H13" s="31" t="s">
        <v>249</v>
      </c>
      <c r="I13" s="31" t="s">
        <v>249</v>
      </c>
      <c r="J13" s="31" t="s">
        <v>249</v>
      </c>
      <c r="K13" s="31" t="s">
        <v>249</v>
      </c>
      <c r="L13" s="31" t="s">
        <v>249</v>
      </c>
      <c r="M13" s="34" t="s">
        <v>196</v>
      </c>
    </row>
    <row r="14" spans="1:14" ht="19.5" customHeight="1">
      <c r="A14" s="30" t="s">
        <v>205</v>
      </c>
      <c r="B14" s="31" t="s">
        <v>249</v>
      </c>
      <c r="C14" s="31"/>
      <c r="D14" s="31" t="s">
        <v>249</v>
      </c>
      <c r="E14" s="31" t="s">
        <v>249</v>
      </c>
      <c r="F14" s="31" t="s">
        <v>249</v>
      </c>
      <c r="G14" s="31" t="s">
        <v>249</v>
      </c>
      <c r="H14" s="31" t="s">
        <v>249</v>
      </c>
      <c r="I14" s="31" t="s">
        <v>249</v>
      </c>
      <c r="J14" s="31" t="s">
        <v>249</v>
      </c>
      <c r="K14" s="31" t="s">
        <v>249</v>
      </c>
      <c r="L14" s="31" t="s">
        <v>249</v>
      </c>
      <c r="M14" s="34" t="s">
        <v>382</v>
      </c>
    </row>
    <row r="15" spans="1:14" ht="19.5" customHeight="1">
      <c r="A15" s="30" t="s">
        <v>14</v>
      </c>
      <c r="B15" s="31" t="s">
        <v>249</v>
      </c>
      <c r="C15" s="31"/>
      <c r="D15" s="31" t="s">
        <v>249</v>
      </c>
      <c r="E15" s="31" t="s">
        <v>249</v>
      </c>
      <c r="F15" s="31" t="s">
        <v>249</v>
      </c>
      <c r="G15" s="31" t="s">
        <v>249</v>
      </c>
      <c r="H15" s="31" t="s">
        <v>249</v>
      </c>
      <c r="I15" s="31" t="s">
        <v>249</v>
      </c>
      <c r="J15" s="31" t="s">
        <v>249</v>
      </c>
      <c r="K15" s="31" t="s">
        <v>249</v>
      </c>
      <c r="L15" s="31" t="s">
        <v>249</v>
      </c>
      <c r="M15" s="33" t="s">
        <v>26</v>
      </c>
    </row>
    <row r="16" spans="1:14" ht="19.5" customHeight="1">
      <c r="A16" s="30" t="s">
        <v>92</v>
      </c>
      <c r="B16" s="31" t="s">
        <v>249</v>
      </c>
      <c r="C16" s="31"/>
      <c r="D16" s="31" t="s">
        <v>249</v>
      </c>
      <c r="E16" s="31" t="s">
        <v>249</v>
      </c>
      <c r="F16" s="31" t="s">
        <v>249</v>
      </c>
      <c r="G16" s="31" t="s">
        <v>249</v>
      </c>
      <c r="H16" s="31" t="s">
        <v>249</v>
      </c>
      <c r="I16" s="31" t="s">
        <v>249</v>
      </c>
      <c r="J16" s="31" t="s">
        <v>249</v>
      </c>
      <c r="K16" s="31" t="s">
        <v>249</v>
      </c>
      <c r="L16" s="31" t="s">
        <v>249</v>
      </c>
      <c r="M16" s="33" t="s">
        <v>372</v>
      </c>
    </row>
    <row r="17" spans="1:13" ht="19.5" customHeight="1">
      <c r="A17" s="30" t="s">
        <v>15</v>
      </c>
      <c r="B17" s="31" t="s">
        <v>249</v>
      </c>
      <c r="C17" s="31"/>
      <c r="D17" s="31" t="s">
        <v>249</v>
      </c>
      <c r="E17" s="31" t="s">
        <v>249</v>
      </c>
      <c r="F17" s="31" t="s">
        <v>249</v>
      </c>
      <c r="G17" s="31" t="s">
        <v>249</v>
      </c>
      <c r="H17" s="31" t="s">
        <v>249</v>
      </c>
      <c r="I17" s="31" t="s">
        <v>249</v>
      </c>
      <c r="J17" s="31" t="s">
        <v>249</v>
      </c>
      <c r="K17" s="31" t="s">
        <v>249</v>
      </c>
      <c r="L17" s="31" t="s">
        <v>249</v>
      </c>
      <c r="M17" s="33" t="s">
        <v>27</v>
      </c>
    </row>
    <row r="18" spans="1:13" ht="19.5" customHeight="1">
      <c r="A18" s="30" t="s">
        <v>17</v>
      </c>
      <c r="B18" s="31" t="s">
        <v>249</v>
      </c>
      <c r="C18" s="31"/>
      <c r="D18" s="31" t="s">
        <v>249</v>
      </c>
      <c r="E18" s="31" t="s">
        <v>249</v>
      </c>
      <c r="F18" s="31" t="s">
        <v>249</v>
      </c>
      <c r="G18" s="31" t="s">
        <v>249</v>
      </c>
      <c r="H18" s="31" t="s">
        <v>249</v>
      </c>
      <c r="I18" s="31" t="s">
        <v>249</v>
      </c>
      <c r="J18" s="31" t="s">
        <v>249</v>
      </c>
      <c r="K18" s="31" t="s">
        <v>249</v>
      </c>
      <c r="L18" s="31" t="s">
        <v>249</v>
      </c>
      <c r="M18" s="33" t="s">
        <v>197</v>
      </c>
    </row>
    <row r="19" spans="1:13" ht="19.5" customHeight="1">
      <c r="A19" s="30" t="s">
        <v>16</v>
      </c>
      <c r="B19" s="31" t="s">
        <v>249</v>
      </c>
      <c r="C19" s="31"/>
      <c r="D19" s="31" t="s">
        <v>249</v>
      </c>
      <c r="E19" s="31" t="s">
        <v>249</v>
      </c>
      <c r="F19" s="31" t="s">
        <v>249</v>
      </c>
      <c r="G19" s="31" t="s">
        <v>249</v>
      </c>
      <c r="H19" s="31" t="s">
        <v>249</v>
      </c>
      <c r="I19" s="31" t="s">
        <v>249</v>
      </c>
      <c r="J19" s="31" t="s">
        <v>249</v>
      </c>
      <c r="K19" s="31" t="s">
        <v>249</v>
      </c>
      <c r="L19" s="31" t="s">
        <v>249</v>
      </c>
      <c r="M19" s="33" t="s">
        <v>28</v>
      </c>
    </row>
    <row r="20" spans="1:13" ht="19.5" customHeight="1">
      <c r="A20" s="30" t="s">
        <v>88</v>
      </c>
      <c r="B20" s="31" t="s">
        <v>249</v>
      </c>
      <c r="C20" s="31"/>
      <c r="D20" s="31" t="s">
        <v>249</v>
      </c>
      <c r="E20" s="31" t="s">
        <v>249</v>
      </c>
      <c r="F20" s="31" t="s">
        <v>249</v>
      </c>
      <c r="G20" s="31" t="s">
        <v>249</v>
      </c>
      <c r="H20" s="31">
        <v>1</v>
      </c>
      <c r="I20" s="31" t="s">
        <v>249</v>
      </c>
      <c r="J20" s="31" t="s">
        <v>249</v>
      </c>
      <c r="K20" s="31" t="s">
        <v>249</v>
      </c>
      <c r="L20" s="31" t="s">
        <v>249</v>
      </c>
      <c r="M20" s="33" t="s">
        <v>29</v>
      </c>
    </row>
    <row r="21" spans="1:13" ht="19.5" customHeight="1">
      <c r="A21" s="30" t="s">
        <v>206</v>
      </c>
      <c r="B21" s="31" t="s">
        <v>249</v>
      </c>
      <c r="C21" s="31"/>
      <c r="D21" s="31" t="s">
        <v>249</v>
      </c>
      <c r="E21" s="31" t="s">
        <v>249</v>
      </c>
      <c r="F21" s="31" t="s">
        <v>249</v>
      </c>
      <c r="G21" s="31" t="s">
        <v>249</v>
      </c>
      <c r="H21" s="31" t="s">
        <v>249</v>
      </c>
      <c r="I21" s="31" t="s">
        <v>249</v>
      </c>
      <c r="J21" s="31" t="s">
        <v>249</v>
      </c>
      <c r="K21" s="31" t="s">
        <v>249</v>
      </c>
      <c r="L21" s="31" t="s">
        <v>249</v>
      </c>
      <c r="M21" s="34" t="s">
        <v>176</v>
      </c>
    </row>
    <row r="22" spans="1:13" ht="19.5" customHeight="1">
      <c r="A22" s="30" t="s">
        <v>90</v>
      </c>
      <c r="B22" s="31" t="s">
        <v>249</v>
      </c>
      <c r="C22" s="31"/>
      <c r="D22" s="31" t="s">
        <v>249</v>
      </c>
      <c r="E22" s="31" t="s">
        <v>249</v>
      </c>
      <c r="F22" s="31" t="s">
        <v>249</v>
      </c>
      <c r="G22" s="31" t="s">
        <v>249</v>
      </c>
      <c r="H22" s="31" t="s">
        <v>249</v>
      </c>
      <c r="I22" s="31" t="s">
        <v>249</v>
      </c>
      <c r="J22" s="31" t="s">
        <v>249</v>
      </c>
      <c r="K22" s="31" t="s">
        <v>249</v>
      </c>
      <c r="L22" s="31" t="s">
        <v>249</v>
      </c>
      <c r="M22" s="34" t="s">
        <v>175</v>
      </c>
    </row>
    <row r="23" spans="1:13" ht="19.5" customHeight="1">
      <c r="A23" s="35" t="s">
        <v>207</v>
      </c>
      <c r="B23" s="60">
        <v>1</v>
      </c>
      <c r="C23" s="60" t="s">
        <v>249</v>
      </c>
      <c r="D23" s="60" t="s">
        <v>249</v>
      </c>
      <c r="E23" s="60" t="s">
        <v>249</v>
      </c>
      <c r="F23" s="60" t="s">
        <v>249</v>
      </c>
      <c r="G23" s="60" t="s">
        <v>249</v>
      </c>
      <c r="H23" s="60">
        <v>1</v>
      </c>
      <c r="I23" s="60" t="s">
        <v>249</v>
      </c>
      <c r="J23" s="60" t="s">
        <v>249</v>
      </c>
      <c r="K23" s="60" t="s">
        <v>249</v>
      </c>
      <c r="L23" s="60" t="s">
        <v>249</v>
      </c>
      <c r="M23" s="35" t="s">
        <v>0</v>
      </c>
    </row>
    <row r="24" spans="1:13" ht="71.25" customHeight="1">
      <c r="A24" s="94"/>
      <c r="B24" s="38" t="s">
        <v>540</v>
      </c>
      <c r="C24" s="38" t="s">
        <v>541</v>
      </c>
      <c r="D24" s="38" t="s">
        <v>576</v>
      </c>
      <c r="E24" s="38" t="s">
        <v>543</v>
      </c>
      <c r="F24" s="38" t="s">
        <v>577</v>
      </c>
      <c r="G24" s="38" t="s">
        <v>544</v>
      </c>
      <c r="H24" s="38" t="s">
        <v>578</v>
      </c>
      <c r="I24" s="38" t="s">
        <v>546</v>
      </c>
      <c r="J24" s="38" t="s">
        <v>579</v>
      </c>
      <c r="K24" s="38" t="s">
        <v>580</v>
      </c>
      <c r="L24" s="38" t="s">
        <v>581</v>
      </c>
      <c r="M24" s="94" t="s">
        <v>45</v>
      </c>
    </row>
    <row r="25" spans="1:13" s="53" customFormat="1" ht="15.75" customHeight="1">
      <c r="A25" s="222" t="s">
        <v>278</v>
      </c>
      <c r="B25" s="222"/>
      <c r="C25" s="222"/>
      <c r="D25" s="222"/>
      <c r="E25" s="222"/>
      <c r="F25" s="222"/>
      <c r="G25" s="222"/>
    </row>
    <row r="26" spans="1:13" s="53" customFormat="1" ht="12.75" customHeight="1">
      <c r="A26" s="220" t="s">
        <v>398</v>
      </c>
      <c r="B26" s="220"/>
      <c r="C26" s="220"/>
    </row>
    <row r="32" spans="1:13" ht="19.5" customHeight="1">
      <c r="A32" s="176" t="s">
        <v>433</v>
      </c>
      <c r="B32" s="176"/>
      <c r="C32" s="176"/>
      <c r="D32" s="176"/>
      <c r="E32" s="176"/>
      <c r="F32" s="176"/>
      <c r="G32" s="176"/>
      <c r="H32" s="176"/>
      <c r="I32" s="176"/>
      <c r="J32" s="176"/>
      <c r="K32" s="176"/>
      <c r="L32" s="176"/>
      <c r="M32" s="176"/>
    </row>
    <row r="33" spans="1:14" ht="19.5" customHeight="1">
      <c r="A33" s="176" t="s">
        <v>283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53" customFormat="1" ht="19.5" customHeight="1">
      <c r="A34" s="216" t="s">
        <v>72</v>
      </c>
      <c r="B34" s="216"/>
      <c r="C34" s="216" t="s">
        <v>73</v>
      </c>
      <c r="D34" s="216"/>
      <c r="E34" s="216"/>
      <c r="F34" s="216"/>
      <c r="G34" s="216"/>
      <c r="H34" s="216"/>
      <c r="I34" s="216"/>
      <c r="J34" s="216"/>
      <c r="K34" s="216"/>
      <c r="L34" s="216"/>
      <c r="M34" s="216"/>
    </row>
    <row r="35" spans="1:14" ht="53.25" customHeight="1">
      <c r="A35" s="30" t="s">
        <v>44</v>
      </c>
      <c r="B35" s="38" t="s">
        <v>571</v>
      </c>
      <c r="C35" s="38" t="s">
        <v>533</v>
      </c>
      <c r="D35" s="38" t="s">
        <v>572</v>
      </c>
      <c r="E35" s="38" t="s">
        <v>534</v>
      </c>
      <c r="F35" s="38" t="s">
        <v>573</v>
      </c>
      <c r="G35" s="38" t="s">
        <v>535</v>
      </c>
      <c r="H35" s="38" t="s">
        <v>536</v>
      </c>
      <c r="I35" s="38" t="s">
        <v>537</v>
      </c>
      <c r="J35" s="38" t="s">
        <v>574</v>
      </c>
      <c r="K35" s="38" t="s">
        <v>539</v>
      </c>
      <c r="L35" s="38" t="s">
        <v>575</v>
      </c>
      <c r="M35" s="78"/>
    </row>
    <row r="36" spans="1:14" ht="19.5" customHeight="1">
      <c r="A36" s="30" t="s">
        <v>5</v>
      </c>
      <c r="B36" s="31">
        <v>12</v>
      </c>
      <c r="C36" s="31" t="s">
        <v>249</v>
      </c>
      <c r="D36" s="31" t="s">
        <v>249</v>
      </c>
      <c r="E36" s="31">
        <v>1</v>
      </c>
      <c r="F36" s="31" t="s">
        <v>249</v>
      </c>
      <c r="G36" s="31" t="s">
        <v>249</v>
      </c>
      <c r="H36" s="31" t="s">
        <v>249</v>
      </c>
      <c r="I36" s="31" t="s">
        <v>249</v>
      </c>
      <c r="J36" s="31" t="s">
        <v>249</v>
      </c>
      <c r="K36" s="31" t="s">
        <v>249</v>
      </c>
      <c r="L36" s="41" t="s">
        <v>249</v>
      </c>
      <c r="M36" s="32" t="s">
        <v>19</v>
      </c>
    </row>
    <row r="37" spans="1:14" ht="19.5" customHeight="1">
      <c r="A37" s="30" t="s">
        <v>18</v>
      </c>
      <c r="B37" s="31">
        <v>26</v>
      </c>
      <c r="C37" s="31" t="s">
        <v>249</v>
      </c>
      <c r="D37" s="31" t="s">
        <v>249</v>
      </c>
      <c r="E37" s="31"/>
      <c r="F37" s="31">
        <v>1</v>
      </c>
      <c r="G37" s="31">
        <v>1</v>
      </c>
      <c r="H37" s="31" t="s">
        <v>249</v>
      </c>
      <c r="I37" s="31">
        <v>1</v>
      </c>
      <c r="J37" s="31" t="s">
        <v>249</v>
      </c>
      <c r="K37" s="31" t="s">
        <v>249</v>
      </c>
      <c r="L37" s="41" t="s">
        <v>249</v>
      </c>
      <c r="M37" s="32" t="s">
        <v>20</v>
      </c>
    </row>
    <row r="38" spans="1:14" ht="19.5" customHeight="1">
      <c r="A38" s="30" t="s">
        <v>6</v>
      </c>
      <c r="B38" s="31">
        <v>8</v>
      </c>
      <c r="C38" s="31" t="s">
        <v>249</v>
      </c>
      <c r="D38" s="31" t="s">
        <v>249</v>
      </c>
      <c r="E38" s="31" t="s">
        <v>249</v>
      </c>
      <c r="F38" s="31" t="s">
        <v>249</v>
      </c>
      <c r="G38" s="31" t="s">
        <v>249</v>
      </c>
      <c r="H38" s="31" t="s">
        <v>249</v>
      </c>
      <c r="I38" s="31" t="s">
        <v>249</v>
      </c>
      <c r="J38" s="31" t="s">
        <v>249</v>
      </c>
      <c r="K38" s="31" t="s">
        <v>249</v>
      </c>
      <c r="L38" s="41" t="s">
        <v>249</v>
      </c>
      <c r="M38" s="32" t="s">
        <v>21</v>
      </c>
    </row>
    <row r="39" spans="1:14" ht="19.5" customHeight="1">
      <c r="A39" s="30" t="s">
        <v>379</v>
      </c>
      <c r="B39" s="31">
        <v>71</v>
      </c>
      <c r="C39" s="31" t="s">
        <v>249</v>
      </c>
      <c r="D39" s="31" t="s">
        <v>249</v>
      </c>
      <c r="E39" s="31" t="s">
        <v>249</v>
      </c>
      <c r="F39" s="31" t="s">
        <v>249</v>
      </c>
      <c r="G39" s="31" t="s">
        <v>249</v>
      </c>
      <c r="H39" s="31" t="s">
        <v>249</v>
      </c>
      <c r="I39" s="31" t="s">
        <v>249</v>
      </c>
      <c r="J39" s="31" t="s">
        <v>249</v>
      </c>
      <c r="K39" s="31" t="s">
        <v>249</v>
      </c>
      <c r="L39" s="41" t="s">
        <v>249</v>
      </c>
      <c r="M39" s="33" t="s">
        <v>22</v>
      </c>
    </row>
    <row r="40" spans="1:14" ht="19.5" customHeight="1">
      <c r="A40" s="30" t="s">
        <v>374</v>
      </c>
      <c r="B40" s="31">
        <v>76</v>
      </c>
      <c r="C40" s="31">
        <v>8</v>
      </c>
      <c r="D40" s="31">
        <v>9</v>
      </c>
      <c r="E40" s="31">
        <v>10</v>
      </c>
      <c r="F40" s="31">
        <v>63</v>
      </c>
      <c r="G40" s="31">
        <v>14</v>
      </c>
      <c r="H40" s="31">
        <v>15</v>
      </c>
      <c r="I40" s="31">
        <v>20</v>
      </c>
      <c r="J40" s="31">
        <v>1</v>
      </c>
      <c r="K40" s="31">
        <v>8</v>
      </c>
      <c r="L40" s="31">
        <v>9</v>
      </c>
      <c r="M40" s="33" t="s">
        <v>515</v>
      </c>
    </row>
    <row r="41" spans="1:14" ht="19.5" customHeight="1">
      <c r="A41" s="30" t="s">
        <v>7</v>
      </c>
      <c r="B41" s="31">
        <v>119</v>
      </c>
      <c r="C41" s="31" t="s">
        <v>249</v>
      </c>
      <c r="D41" s="31" t="s">
        <v>249</v>
      </c>
      <c r="E41" s="31" t="s">
        <v>249</v>
      </c>
      <c r="F41" s="31" t="s">
        <v>249</v>
      </c>
      <c r="G41" s="31" t="s">
        <v>249</v>
      </c>
      <c r="H41" s="31" t="s">
        <v>249</v>
      </c>
      <c r="I41" s="31" t="s">
        <v>249</v>
      </c>
      <c r="J41" s="31" t="s">
        <v>249</v>
      </c>
      <c r="K41" s="31" t="s">
        <v>249</v>
      </c>
      <c r="L41" s="41" t="s">
        <v>249</v>
      </c>
      <c r="M41" s="33" t="s">
        <v>23</v>
      </c>
    </row>
    <row r="42" spans="1:14" ht="19.5" customHeight="1">
      <c r="A42" s="30" t="s">
        <v>204</v>
      </c>
      <c r="B42" s="31" t="s">
        <v>249</v>
      </c>
      <c r="C42" s="31" t="s">
        <v>249</v>
      </c>
      <c r="D42" s="31" t="s">
        <v>249</v>
      </c>
      <c r="E42" s="31" t="s">
        <v>249</v>
      </c>
      <c r="F42" s="31" t="s">
        <v>249</v>
      </c>
      <c r="G42" s="31" t="s">
        <v>249</v>
      </c>
      <c r="H42" s="31" t="s">
        <v>249</v>
      </c>
      <c r="I42" s="31" t="s">
        <v>249</v>
      </c>
      <c r="J42" s="31" t="s">
        <v>249</v>
      </c>
      <c r="K42" s="31" t="s">
        <v>249</v>
      </c>
      <c r="L42" s="41" t="s">
        <v>249</v>
      </c>
      <c r="M42" s="34" t="s">
        <v>24</v>
      </c>
    </row>
    <row r="43" spans="1:14" ht="19.5" customHeight="1">
      <c r="A43" s="30" t="s">
        <v>12</v>
      </c>
      <c r="B43" s="31">
        <v>2</v>
      </c>
      <c r="C43" s="31" t="s">
        <v>249</v>
      </c>
      <c r="D43" s="31" t="s">
        <v>249</v>
      </c>
      <c r="E43" s="31">
        <v>1</v>
      </c>
      <c r="F43" s="31" t="s">
        <v>249</v>
      </c>
      <c r="G43" s="31" t="s">
        <v>249</v>
      </c>
      <c r="H43" s="31" t="s">
        <v>249</v>
      </c>
      <c r="I43" s="31" t="s">
        <v>249</v>
      </c>
      <c r="J43" s="31" t="s">
        <v>249</v>
      </c>
      <c r="K43" s="31" t="s">
        <v>249</v>
      </c>
      <c r="L43" s="41" t="s">
        <v>249</v>
      </c>
      <c r="M43" s="34" t="s">
        <v>25</v>
      </c>
    </row>
    <row r="44" spans="1:14" ht="19.5" customHeight="1">
      <c r="A44" s="30" t="s">
        <v>228</v>
      </c>
      <c r="B44" s="31"/>
      <c r="C44" s="31" t="s">
        <v>249</v>
      </c>
      <c r="D44" s="31" t="s">
        <v>249</v>
      </c>
      <c r="E44" s="31" t="s">
        <v>249</v>
      </c>
      <c r="F44" s="31" t="s">
        <v>249</v>
      </c>
      <c r="G44" s="31" t="s">
        <v>249</v>
      </c>
      <c r="H44" s="31" t="s">
        <v>249</v>
      </c>
      <c r="I44" s="31" t="s">
        <v>249</v>
      </c>
      <c r="J44" s="31" t="s">
        <v>249</v>
      </c>
      <c r="K44" s="31" t="s">
        <v>249</v>
      </c>
      <c r="L44" s="41" t="s">
        <v>249</v>
      </c>
      <c r="M44" s="34" t="s">
        <v>196</v>
      </c>
    </row>
    <row r="45" spans="1:14" ht="19.5" customHeight="1">
      <c r="A45" s="30" t="s">
        <v>205</v>
      </c>
      <c r="B45" s="31">
        <v>8</v>
      </c>
      <c r="C45" s="31" t="s">
        <v>249</v>
      </c>
      <c r="D45" s="31" t="s">
        <v>249</v>
      </c>
      <c r="E45" s="31" t="s">
        <v>249</v>
      </c>
      <c r="F45" s="31" t="s">
        <v>249</v>
      </c>
      <c r="G45" s="31" t="s">
        <v>249</v>
      </c>
      <c r="H45" s="31" t="s">
        <v>249</v>
      </c>
      <c r="I45" s="31" t="s">
        <v>249</v>
      </c>
      <c r="J45" s="31" t="s">
        <v>249</v>
      </c>
      <c r="K45" s="31" t="s">
        <v>249</v>
      </c>
      <c r="L45" s="41" t="s">
        <v>249</v>
      </c>
      <c r="M45" s="34" t="s">
        <v>382</v>
      </c>
    </row>
    <row r="46" spans="1:14" ht="19.5" customHeight="1">
      <c r="A46" s="30" t="s">
        <v>14</v>
      </c>
      <c r="B46" s="31">
        <v>17</v>
      </c>
      <c r="C46" s="31" t="s">
        <v>249</v>
      </c>
      <c r="D46" s="31" t="s">
        <v>249</v>
      </c>
      <c r="E46" s="31" t="s">
        <v>249</v>
      </c>
      <c r="F46" s="31" t="s">
        <v>249</v>
      </c>
      <c r="G46" s="31" t="s">
        <v>249</v>
      </c>
      <c r="H46" s="31" t="s">
        <v>249</v>
      </c>
      <c r="I46" s="31" t="s">
        <v>249</v>
      </c>
      <c r="J46" s="31" t="s">
        <v>249</v>
      </c>
      <c r="K46" s="31" t="s">
        <v>249</v>
      </c>
      <c r="L46" s="41" t="s">
        <v>249</v>
      </c>
      <c r="M46" s="33" t="s">
        <v>26</v>
      </c>
    </row>
    <row r="47" spans="1:14" ht="19.5" customHeight="1">
      <c r="A47" s="30" t="s">
        <v>212</v>
      </c>
      <c r="B47" s="31">
        <v>6</v>
      </c>
      <c r="C47" s="31" t="s">
        <v>249</v>
      </c>
      <c r="D47" s="31" t="s">
        <v>249</v>
      </c>
      <c r="E47" s="31" t="s">
        <v>249</v>
      </c>
      <c r="F47" s="31" t="s">
        <v>249</v>
      </c>
      <c r="G47" s="31" t="s">
        <v>249</v>
      </c>
      <c r="H47" s="31" t="s">
        <v>249</v>
      </c>
      <c r="I47" s="31" t="s">
        <v>249</v>
      </c>
      <c r="J47" s="31" t="s">
        <v>249</v>
      </c>
      <c r="K47" s="31" t="s">
        <v>249</v>
      </c>
      <c r="L47" s="41" t="s">
        <v>249</v>
      </c>
      <c r="M47" s="33" t="s">
        <v>372</v>
      </c>
    </row>
    <row r="48" spans="1:14" ht="19.5" customHeight="1">
      <c r="A48" s="30" t="s">
        <v>15</v>
      </c>
      <c r="B48" s="31">
        <v>52</v>
      </c>
      <c r="C48" s="31">
        <v>3</v>
      </c>
      <c r="D48" s="31">
        <v>3</v>
      </c>
      <c r="E48" s="31"/>
      <c r="F48" s="31">
        <v>3</v>
      </c>
      <c r="G48" s="31">
        <v>8</v>
      </c>
      <c r="H48" s="31">
        <v>1</v>
      </c>
      <c r="I48" s="31">
        <v>11</v>
      </c>
      <c r="J48" s="31">
        <v>1</v>
      </c>
      <c r="K48" s="31">
        <v>1</v>
      </c>
      <c r="L48" s="31">
        <v>1</v>
      </c>
      <c r="M48" s="33" t="s">
        <v>27</v>
      </c>
    </row>
    <row r="49" spans="1:14" ht="19.5" customHeight="1">
      <c r="A49" s="30" t="s">
        <v>17</v>
      </c>
      <c r="B49" s="31">
        <v>3</v>
      </c>
      <c r="C49" s="31" t="s">
        <v>249</v>
      </c>
      <c r="D49" s="31" t="s">
        <v>249</v>
      </c>
      <c r="E49" s="31" t="s">
        <v>249</v>
      </c>
      <c r="F49" s="31" t="s">
        <v>249</v>
      </c>
      <c r="G49" s="31" t="s">
        <v>249</v>
      </c>
      <c r="H49" s="31">
        <v>5</v>
      </c>
      <c r="I49" s="31">
        <v>1</v>
      </c>
      <c r="J49" s="31" t="s">
        <v>249</v>
      </c>
      <c r="K49" s="31" t="s">
        <v>249</v>
      </c>
      <c r="L49" s="31" t="s">
        <v>249</v>
      </c>
      <c r="M49" s="33" t="s">
        <v>197</v>
      </c>
    </row>
    <row r="50" spans="1:14" ht="19.5" customHeight="1">
      <c r="A50" s="30" t="s">
        <v>16</v>
      </c>
      <c r="B50" s="31">
        <v>3</v>
      </c>
      <c r="C50" s="31" t="s">
        <v>249</v>
      </c>
      <c r="D50" s="31" t="s">
        <v>249</v>
      </c>
      <c r="E50" s="31" t="s">
        <v>249</v>
      </c>
      <c r="F50" s="31" t="s">
        <v>249</v>
      </c>
      <c r="G50" s="31" t="s">
        <v>249</v>
      </c>
      <c r="H50" s="31" t="s">
        <v>249</v>
      </c>
      <c r="I50" s="31" t="s">
        <v>249</v>
      </c>
      <c r="J50" s="31" t="s">
        <v>249</v>
      </c>
      <c r="K50" s="31" t="s">
        <v>249</v>
      </c>
      <c r="L50" s="41" t="s">
        <v>249</v>
      </c>
      <c r="M50" s="33" t="s">
        <v>28</v>
      </c>
    </row>
    <row r="51" spans="1:14" ht="19.5" customHeight="1">
      <c r="A51" s="30" t="s">
        <v>88</v>
      </c>
      <c r="B51" s="31">
        <v>2</v>
      </c>
      <c r="C51" s="31" t="s">
        <v>249</v>
      </c>
      <c r="D51" s="31" t="s">
        <v>249</v>
      </c>
      <c r="E51" s="31" t="s">
        <v>249</v>
      </c>
      <c r="F51" s="31" t="s">
        <v>249</v>
      </c>
      <c r="G51" s="31" t="s">
        <v>249</v>
      </c>
      <c r="H51" s="31">
        <v>3</v>
      </c>
      <c r="I51" s="31" t="s">
        <v>249</v>
      </c>
      <c r="J51" s="31" t="s">
        <v>249</v>
      </c>
      <c r="K51" s="31" t="s">
        <v>249</v>
      </c>
      <c r="L51" s="41" t="s">
        <v>249</v>
      </c>
      <c r="M51" s="33" t="s">
        <v>29</v>
      </c>
    </row>
    <row r="52" spans="1:14" ht="19.5" customHeight="1">
      <c r="A52" s="30" t="s">
        <v>206</v>
      </c>
      <c r="B52" s="31" t="s">
        <v>249</v>
      </c>
      <c r="C52" s="31">
        <v>3</v>
      </c>
      <c r="D52" s="31">
        <v>1</v>
      </c>
      <c r="E52" s="31" t="s">
        <v>249</v>
      </c>
      <c r="F52" s="31" t="s">
        <v>249</v>
      </c>
      <c r="G52" s="31">
        <v>1</v>
      </c>
      <c r="H52" s="31" t="s">
        <v>249</v>
      </c>
      <c r="I52" s="31" t="s">
        <v>249</v>
      </c>
      <c r="J52" s="31" t="s">
        <v>249</v>
      </c>
      <c r="K52" s="31" t="s">
        <v>249</v>
      </c>
      <c r="L52" s="41" t="s">
        <v>249</v>
      </c>
      <c r="M52" s="34" t="s">
        <v>176</v>
      </c>
    </row>
    <row r="53" spans="1:14" ht="19.5" customHeight="1">
      <c r="A53" s="30" t="s">
        <v>90</v>
      </c>
      <c r="B53" s="31">
        <v>16</v>
      </c>
      <c r="C53" s="31" t="s">
        <v>249</v>
      </c>
      <c r="D53" s="31" t="s">
        <v>249</v>
      </c>
      <c r="E53" s="31" t="s">
        <v>249</v>
      </c>
      <c r="F53" s="31" t="s">
        <v>249</v>
      </c>
      <c r="G53" s="31" t="s">
        <v>249</v>
      </c>
      <c r="H53" s="31">
        <v>1</v>
      </c>
      <c r="I53" s="31" t="s">
        <v>249</v>
      </c>
      <c r="J53" s="31" t="s">
        <v>249</v>
      </c>
      <c r="K53" s="31" t="s">
        <v>249</v>
      </c>
      <c r="L53" s="41" t="s">
        <v>249</v>
      </c>
      <c r="M53" s="34" t="s">
        <v>175</v>
      </c>
    </row>
    <row r="54" spans="1:14" ht="19.5" customHeight="1">
      <c r="A54" s="35" t="s">
        <v>207</v>
      </c>
      <c r="B54" s="60">
        <f>SUM(B36:B53)</f>
        <v>421</v>
      </c>
      <c r="C54" s="60">
        <f t="shared" ref="C54:L54" si="0">SUM(C36:C53)</f>
        <v>14</v>
      </c>
      <c r="D54" s="60">
        <f t="shared" si="0"/>
        <v>13</v>
      </c>
      <c r="E54" s="60">
        <f t="shared" si="0"/>
        <v>12</v>
      </c>
      <c r="F54" s="60">
        <f t="shared" si="0"/>
        <v>67</v>
      </c>
      <c r="G54" s="60">
        <f t="shared" si="0"/>
        <v>24</v>
      </c>
      <c r="H54" s="60">
        <f t="shared" si="0"/>
        <v>25</v>
      </c>
      <c r="I54" s="60">
        <f t="shared" si="0"/>
        <v>33</v>
      </c>
      <c r="J54" s="60">
        <f t="shared" si="0"/>
        <v>2</v>
      </c>
      <c r="K54" s="60">
        <f t="shared" si="0"/>
        <v>9</v>
      </c>
      <c r="L54" s="60">
        <f t="shared" si="0"/>
        <v>10</v>
      </c>
      <c r="M54" s="35" t="s">
        <v>0</v>
      </c>
    </row>
    <row r="55" spans="1:14" ht="57" customHeight="1">
      <c r="A55" s="78"/>
      <c r="B55" s="38" t="s">
        <v>540</v>
      </c>
      <c r="C55" s="38" t="s">
        <v>541</v>
      </c>
      <c r="D55" s="38" t="s">
        <v>576</v>
      </c>
      <c r="E55" s="38" t="s">
        <v>543</v>
      </c>
      <c r="F55" s="38" t="s">
        <v>577</v>
      </c>
      <c r="G55" s="38" t="s">
        <v>544</v>
      </c>
      <c r="H55" s="38" t="s">
        <v>578</v>
      </c>
      <c r="I55" s="38" t="s">
        <v>546</v>
      </c>
      <c r="J55" s="38" t="s">
        <v>579</v>
      </c>
      <c r="K55" s="38" t="s">
        <v>580</v>
      </c>
      <c r="L55" s="38" t="s">
        <v>581</v>
      </c>
      <c r="M55" s="78" t="s">
        <v>45</v>
      </c>
    </row>
    <row r="56" spans="1:14" s="53" customFormat="1" ht="11.25" customHeight="1">
      <c r="A56" s="222" t="s">
        <v>278</v>
      </c>
      <c r="B56" s="222"/>
      <c r="C56" s="222"/>
      <c r="D56" s="222"/>
      <c r="E56" s="222"/>
      <c r="F56" s="222"/>
      <c r="G56" s="222"/>
    </row>
    <row r="57" spans="1:14" s="53" customFormat="1" ht="14.25" customHeight="1">
      <c r="A57" s="220" t="s">
        <v>398</v>
      </c>
      <c r="B57" s="220"/>
      <c r="C57" s="220"/>
    </row>
    <row r="63" spans="1:14" ht="19.5" customHeight="1">
      <c r="A63" s="176" t="s">
        <v>375</v>
      </c>
      <c r="B63" s="176"/>
      <c r="C63" s="176"/>
      <c r="D63" s="176"/>
      <c r="E63" s="176"/>
      <c r="F63" s="176"/>
      <c r="G63" s="176"/>
      <c r="H63" s="176"/>
      <c r="I63" s="176"/>
      <c r="J63" s="176"/>
      <c r="K63" s="176"/>
      <c r="L63" s="176"/>
      <c r="M63" s="176"/>
      <c r="N63" s="79"/>
    </row>
    <row r="64" spans="1:14" ht="19.5" customHeight="1">
      <c r="A64" s="176" t="s">
        <v>284</v>
      </c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6"/>
    </row>
    <row r="65" spans="1:13" s="53" customFormat="1" ht="19.5" customHeight="1">
      <c r="A65" s="234" t="s">
        <v>74</v>
      </c>
      <c r="B65" s="234"/>
      <c r="C65" s="234" t="s">
        <v>229</v>
      </c>
      <c r="D65" s="234"/>
      <c r="E65" s="234"/>
      <c r="F65" s="234"/>
      <c r="G65" s="234"/>
      <c r="H65" s="234"/>
      <c r="I65" s="234"/>
      <c r="J65" s="234"/>
      <c r="K65" s="234"/>
      <c r="L65" s="234"/>
      <c r="M65" s="234"/>
    </row>
    <row r="66" spans="1:13" ht="48" customHeight="1">
      <c r="A66" s="30" t="s">
        <v>44</v>
      </c>
      <c r="B66" s="38" t="s">
        <v>571</v>
      </c>
      <c r="C66" s="38" t="s">
        <v>533</v>
      </c>
      <c r="D66" s="38" t="s">
        <v>572</v>
      </c>
      <c r="E66" s="38" t="s">
        <v>534</v>
      </c>
      <c r="F66" s="38" t="s">
        <v>573</v>
      </c>
      <c r="G66" s="38" t="s">
        <v>535</v>
      </c>
      <c r="H66" s="38" t="s">
        <v>536</v>
      </c>
      <c r="I66" s="38" t="s">
        <v>537</v>
      </c>
      <c r="J66" s="38" t="s">
        <v>574</v>
      </c>
      <c r="K66" s="38" t="s">
        <v>539</v>
      </c>
      <c r="L66" s="38" t="s">
        <v>575</v>
      </c>
      <c r="M66" s="78"/>
    </row>
    <row r="67" spans="1:13" ht="19.5" customHeight="1">
      <c r="A67" s="30" t="s">
        <v>5</v>
      </c>
      <c r="B67" s="31">
        <f>B36+B5</f>
        <v>13</v>
      </c>
      <c r="C67" s="31" t="s">
        <v>249</v>
      </c>
      <c r="D67" s="31" t="s">
        <v>249</v>
      </c>
      <c r="E67" s="31">
        <v>1</v>
      </c>
      <c r="F67" s="31" t="s">
        <v>249</v>
      </c>
      <c r="G67" s="31" t="s">
        <v>249</v>
      </c>
      <c r="H67" s="31" t="s">
        <v>249</v>
      </c>
      <c r="I67" s="31" t="s">
        <v>249</v>
      </c>
      <c r="J67" s="31" t="s">
        <v>249</v>
      </c>
      <c r="K67" s="31" t="s">
        <v>249</v>
      </c>
      <c r="L67" s="31" t="s">
        <v>249</v>
      </c>
      <c r="M67" s="32" t="s">
        <v>19</v>
      </c>
    </row>
    <row r="68" spans="1:13" ht="19.5" customHeight="1">
      <c r="A68" s="30" t="s">
        <v>18</v>
      </c>
      <c r="B68" s="31">
        <v>26</v>
      </c>
      <c r="C68" s="31" t="s">
        <v>249</v>
      </c>
      <c r="D68" s="31" t="s">
        <v>249</v>
      </c>
      <c r="E68" s="31" t="s">
        <v>249</v>
      </c>
      <c r="F68" s="31">
        <v>1</v>
      </c>
      <c r="G68" s="31">
        <v>1</v>
      </c>
      <c r="H68" s="31"/>
      <c r="I68" s="31">
        <v>1</v>
      </c>
      <c r="J68" s="31"/>
      <c r="K68" s="31"/>
      <c r="L68" s="41"/>
      <c r="M68" s="32" t="s">
        <v>20</v>
      </c>
    </row>
    <row r="69" spans="1:13" ht="19.5" customHeight="1">
      <c r="A69" s="30" t="s">
        <v>6</v>
      </c>
      <c r="B69" s="31">
        <v>8</v>
      </c>
      <c r="C69" s="31" t="s">
        <v>249</v>
      </c>
      <c r="D69" s="31" t="s">
        <v>249</v>
      </c>
      <c r="E69" s="31" t="s">
        <v>249</v>
      </c>
      <c r="F69" s="31" t="s">
        <v>249</v>
      </c>
      <c r="G69" s="31" t="s">
        <v>249</v>
      </c>
      <c r="H69" s="31" t="s">
        <v>249</v>
      </c>
      <c r="I69" s="31" t="s">
        <v>249</v>
      </c>
      <c r="J69" s="31" t="s">
        <v>249</v>
      </c>
      <c r="K69" s="31" t="s">
        <v>249</v>
      </c>
      <c r="L69" s="31" t="s">
        <v>249</v>
      </c>
      <c r="M69" s="32" t="s">
        <v>21</v>
      </c>
    </row>
    <row r="70" spans="1:13" ht="19.5" customHeight="1">
      <c r="A70" s="30" t="s">
        <v>379</v>
      </c>
      <c r="B70" s="31">
        <v>71</v>
      </c>
      <c r="C70" s="31" t="s">
        <v>249</v>
      </c>
      <c r="D70" s="31" t="s">
        <v>249</v>
      </c>
      <c r="E70" s="31" t="s">
        <v>249</v>
      </c>
      <c r="F70" s="31" t="s">
        <v>249</v>
      </c>
      <c r="G70" s="31" t="s">
        <v>249</v>
      </c>
      <c r="H70" s="31" t="s">
        <v>249</v>
      </c>
      <c r="I70" s="31" t="s">
        <v>249</v>
      </c>
      <c r="J70" s="31" t="s">
        <v>249</v>
      </c>
      <c r="K70" s="31" t="s">
        <v>249</v>
      </c>
      <c r="L70" s="31" t="s">
        <v>249</v>
      </c>
      <c r="M70" s="33" t="s">
        <v>22</v>
      </c>
    </row>
    <row r="71" spans="1:13" ht="19.5" customHeight="1">
      <c r="A71" s="30" t="s">
        <v>374</v>
      </c>
      <c r="B71" s="31">
        <v>76</v>
      </c>
      <c r="C71" s="31">
        <v>8</v>
      </c>
      <c r="D71" s="31">
        <v>9</v>
      </c>
      <c r="E71" s="31">
        <v>10</v>
      </c>
      <c r="F71" s="31">
        <v>63</v>
      </c>
      <c r="G71" s="31">
        <v>14</v>
      </c>
      <c r="H71" s="31">
        <v>15</v>
      </c>
      <c r="I71" s="31">
        <v>20</v>
      </c>
      <c r="J71" s="31">
        <v>1</v>
      </c>
      <c r="K71" s="31">
        <v>8</v>
      </c>
      <c r="L71" s="31">
        <v>9</v>
      </c>
      <c r="M71" s="33" t="s">
        <v>515</v>
      </c>
    </row>
    <row r="72" spans="1:13" ht="19.5" customHeight="1">
      <c r="A72" s="30" t="s">
        <v>7</v>
      </c>
      <c r="B72" s="31">
        <v>119</v>
      </c>
      <c r="C72" s="31" t="s">
        <v>249</v>
      </c>
      <c r="D72" s="31" t="s">
        <v>249</v>
      </c>
      <c r="E72" s="31" t="s">
        <v>249</v>
      </c>
      <c r="F72" s="31" t="s">
        <v>249</v>
      </c>
      <c r="G72" s="31" t="s">
        <v>249</v>
      </c>
      <c r="H72" s="31" t="s">
        <v>249</v>
      </c>
      <c r="I72" s="31" t="s">
        <v>249</v>
      </c>
      <c r="J72" s="31" t="s">
        <v>249</v>
      </c>
      <c r="K72" s="31" t="s">
        <v>249</v>
      </c>
      <c r="L72" s="31" t="s">
        <v>249</v>
      </c>
      <c r="M72" s="33" t="s">
        <v>23</v>
      </c>
    </row>
    <row r="73" spans="1:13" ht="19.5" customHeight="1">
      <c r="A73" s="30" t="s">
        <v>204</v>
      </c>
      <c r="B73" s="31"/>
      <c r="C73" s="31" t="s">
        <v>249</v>
      </c>
      <c r="D73" s="31" t="s">
        <v>249</v>
      </c>
      <c r="E73" s="31" t="s">
        <v>249</v>
      </c>
      <c r="F73" s="31" t="s">
        <v>249</v>
      </c>
      <c r="G73" s="31" t="s">
        <v>249</v>
      </c>
      <c r="H73" s="31" t="s">
        <v>249</v>
      </c>
      <c r="I73" s="31" t="s">
        <v>249</v>
      </c>
      <c r="J73" s="31" t="s">
        <v>249</v>
      </c>
      <c r="K73" s="31" t="s">
        <v>249</v>
      </c>
      <c r="L73" s="31" t="s">
        <v>249</v>
      </c>
      <c r="M73" s="34" t="s">
        <v>24</v>
      </c>
    </row>
    <row r="74" spans="1:13" ht="19.5" customHeight="1">
      <c r="A74" s="30" t="s">
        <v>12</v>
      </c>
      <c r="B74" s="31">
        <v>2</v>
      </c>
      <c r="C74" s="31" t="s">
        <v>249</v>
      </c>
      <c r="D74" s="31" t="s">
        <v>249</v>
      </c>
      <c r="E74" s="31">
        <v>1</v>
      </c>
      <c r="F74" s="31" t="s">
        <v>249</v>
      </c>
      <c r="G74" s="31" t="s">
        <v>249</v>
      </c>
      <c r="H74" s="31" t="s">
        <v>249</v>
      </c>
      <c r="I74" s="31" t="s">
        <v>249</v>
      </c>
      <c r="J74" s="31" t="s">
        <v>249</v>
      </c>
      <c r="K74" s="31" t="s">
        <v>249</v>
      </c>
      <c r="L74" s="31" t="s">
        <v>249</v>
      </c>
      <c r="M74" s="34" t="s">
        <v>25</v>
      </c>
    </row>
    <row r="75" spans="1:13" ht="19.5" customHeight="1">
      <c r="A75" s="30" t="s">
        <v>228</v>
      </c>
      <c r="B75" s="31"/>
      <c r="C75" s="31" t="s">
        <v>249</v>
      </c>
      <c r="D75" s="31" t="s">
        <v>249</v>
      </c>
      <c r="E75" s="31" t="s">
        <v>249</v>
      </c>
      <c r="F75" s="31" t="s">
        <v>249</v>
      </c>
      <c r="G75" s="31" t="s">
        <v>249</v>
      </c>
      <c r="H75" s="31" t="s">
        <v>249</v>
      </c>
      <c r="I75" s="31" t="s">
        <v>249</v>
      </c>
      <c r="J75" s="31" t="s">
        <v>249</v>
      </c>
      <c r="K75" s="31" t="s">
        <v>249</v>
      </c>
      <c r="L75" s="31" t="s">
        <v>249</v>
      </c>
      <c r="M75" s="34" t="s">
        <v>196</v>
      </c>
    </row>
    <row r="76" spans="1:13" ht="19.5" customHeight="1">
      <c r="A76" s="30" t="s">
        <v>205</v>
      </c>
      <c r="B76" s="31">
        <v>8</v>
      </c>
      <c r="C76" s="31" t="s">
        <v>249</v>
      </c>
      <c r="D76" s="31" t="s">
        <v>249</v>
      </c>
      <c r="E76" s="31" t="s">
        <v>249</v>
      </c>
      <c r="F76" s="31" t="s">
        <v>249</v>
      </c>
      <c r="G76" s="31" t="s">
        <v>249</v>
      </c>
      <c r="H76" s="31" t="s">
        <v>249</v>
      </c>
      <c r="I76" s="31" t="s">
        <v>249</v>
      </c>
      <c r="J76" s="31" t="s">
        <v>249</v>
      </c>
      <c r="K76" s="31" t="s">
        <v>249</v>
      </c>
      <c r="L76" s="31" t="s">
        <v>249</v>
      </c>
      <c r="M76" s="34" t="s">
        <v>382</v>
      </c>
    </row>
    <row r="77" spans="1:13" ht="19.5" customHeight="1">
      <c r="A77" s="30" t="s">
        <v>14</v>
      </c>
      <c r="B77" s="31">
        <v>17</v>
      </c>
      <c r="C77" s="31" t="s">
        <v>249</v>
      </c>
      <c r="D77" s="31" t="s">
        <v>249</v>
      </c>
      <c r="E77" s="31" t="s">
        <v>249</v>
      </c>
      <c r="F77" s="31" t="s">
        <v>249</v>
      </c>
      <c r="G77" s="31" t="s">
        <v>249</v>
      </c>
      <c r="H77" s="31" t="s">
        <v>249</v>
      </c>
      <c r="I77" s="31" t="s">
        <v>249</v>
      </c>
      <c r="J77" s="31" t="s">
        <v>249</v>
      </c>
      <c r="K77" s="31" t="s">
        <v>249</v>
      </c>
      <c r="L77" s="31" t="s">
        <v>249</v>
      </c>
      <c r="M77" s="33" t="s">
        <v>26</v>
      </c>
    </row>
    <row r="78" spans="1:13" ht="19.5" customHeight="1">
      <c r="A78" s="30" t="s">
        <v>212</v>
      </c>
      <c r="B78" s="31">
        <v>6</v>
      </c>
      <c r="C78" s="31" t="s">
        <v>249</v>
      </c>
      <c r="D78" s="31" t="s">
        <v>249</v>
      </c>
      <c r="E78" s="31" t="s">
        <v>249</v>
      </c>
      <c r="F78" s="31" t="s">
        <v>249</v>
      </c>
      <c r="G78" s="31" t="s">
        <v>249</v>
      </c>
      <c r="H78" s="31" t="s">
        <v>249</v>
      </c>
      <c r="I78" s="31" t="s">
        <v>249</v>
      </c>
      <c r="J78" s="31" t="s">
        <v>249</v>
      </c>
      <c r="K78" s="31" t="s">
        <v>249</v>
      </c>
      <c r="L78" s="31" t="s">
        <v>249</v>
      </c>
      <c r="M78" s="33" t="s">
        <v>372</v>
      </c>
    </row>
    <row r="79" spans="1:13" ht="19.5" customHeight="1">
      <c r="A79" s="30" t="s">
        <v>15</v>
      </c>
      <c r="B79" s="31">
        <v>52</v>
      </c>
      <c r="C79" s="31">
        <v>3</v>
      </c>
      <c r="D79" s="31">
        <v>3</v>
      </c>
      <c r="E79" s="31" t="s">
        <v>249</v>
      </c>
      <c r="F79" s="31">
        <v>3</v>
      </c>
      <c r="G79" s="31">
        <v>8</v>
      </c>
      <c r="H79" s="31">
        <v>1</v>
      </c>
      <c r="I79" s="31">
        <v>11</v>
      </c>
      <c r="J79" s="31">
        <v>1</v>
      </c>
      <c r="K79" s="31">
        <v>1</v>
      </c>
      <c r="L79" s="31">
        <v>1</v>
      </c>
      <c r="M79" s="33" t="s">
        <v>27</v>
      </c>
    </row>
    <row r="80" spans="1:13" ht="19.5" customHeight="1">
      <c r="A80" s="30" t="s">
        <v>17</v>
      </c>
      <c r="B80" s="31">
        <v>3</v>
      </c>
      <c r="C80" s="31" t="s">
        <v>249</v>
      </c>
      <c r="D80" s="31" t="s">
        <v>249</v>
      </c>
      <c r="E80" s="31" t="s">
        <v>249</v>
      </c>
      <c r="F80" s="31" t="s">
        <v>249</v>
      </c>
      <c r="G80" s="31" t="s">
        <v>249</v>
      </c>
      <c r="H80" s="31">
        <v>5</v>
      </c>
      <c r="I80" s="31">
        <v>1</v>
      </c>
      <c r="J80" s="31" t="s">
        <v>249</v>
      </c>
      <c r="K80" s="31" t="s">
        <v>249</v>
      </c>
      <c r="L80" s="31" t="s">
        <v>249</v>
      </c>
      <c r="M80" s="33" t="s">
        <v>197</v>
      </c>
    </row>
    <row r="81" spans="1:13" ht="19.5" customHeight="1">
      <c r="A81" s="30" t="s">
        <v>16</v>
      </c>
      <c r="B81" s="31">
        <v>3</v>
      </c>
      <c r="C81" s="31" t="s">
        <v>249</v>
      </c>
      <c r="D81" s="31" t="s">
        <v>249</v>
      </c>
      <c r="E81" s="31" t="s">
        <v>249</v>
      </c>
      <c r="F81" s="31" t="s">
        <v>249</v>
      </c>
      <c r="G81" s="31" t="s">
        <v>249</v>
      </c>
      <c r="H81" s="31"/>
      <c r="I81" s="31" t="s">
        <v>249</v>
      </c>
      <c r="J81" s="31" t="s">
        <v>249</v>
      </c>
      <c r="K81" s="31" t="s">
        <v>249</v>
      </c>
      <c r="L81" s="31" t="s">
        <v>249</v>
      </c>
      <c r="M81" s="33" t="s">
        <v>28</v>
      </c>
    </row>
    <row r="82" spans="1:13" ht="19.5" customHeight="1">
      <c r="A82" s="30" t="s">
        <v>88</v>
      </c>
      <c r="B82" s="31">
        <v>2</v>
      </c>
      <c r="C82" s="31" t="s">
        <v>249</v>
      </c>
      <c r="D82" s="31" t="s">
        <v>249</v>
      </c>
      <c r="E82" s="31" t="s">
        <v>249</v>
      </c>
      <c r="F82" s="31" t="s">
        <v>249</v>
      </c>
      <c r="G82" s="31" t="s">
        <v>249</v>
      </c>
      <c r="H82" s="31">
        <f>H51+H20</f>
        <v>4</v>
      </c>
      <c r="I82" s="31" t="s">
        <v>249</v>
      </c>
      <c r="J82" s="31" t="s">
        <v>249</v>
      </c>
      <c r="K82" s="31" t="s">
        <v>249</v>
      </c>
      <c r="L82" s="31" t="s">
        <v>249</v>
      </c>
      <c r="M82" s="33" t="s">
        <v>29</v>
      </c>
    </row>
    <row r="83" spans="1:13" ht="19.5" customHeight="1">
      <c r="A83" s="30" t="s">
        <v>206</v>
      </c>
      <c r="B83" s="31" t="s">
        <v>249</v>
      </c>
      <c r="C83" s="31">
        <v>3</v>
      </c>
      <c r="D83" s="31">
        <v>1</v>
      </c>
      <c r="E83" s="31" t="s">
        <v>249</v>
      </c>
      <c r="F83" s="31" t="s">
        <v>249</v>
      </c>
      <c r="G83" s="31">
        <v>1</v>
      </c>
      <c r="H83" s="31"/>
      <c r="I83" s="31" t="s">
        <v>249</v>
      </c>
      <c r="J83" s="31" t="s">
        <v>249</v>
      </c>
      <c r="K83" s="31" t="s">
        <v>249</v>
      </c>
      <c r="L83" s="31" t="s">
        <v>249</v>
      </c>
      <c r="M83" s="34" t="s">
        <v>176</v>
      </c>
    </row>
    <row r="84" spans="1:13" ht="19.5" customHeight="1">
      <c r="A84" s="30" t="s">
        <v>90</v>
      </c>
      <c r="B84" s="31">
        <v>16</v>
      </c>
      <c r="C84" s="31" t="s">
        <v>249</v>
      </c>
      <c r="D84" s="31" t="s">
        <v>249</v>
      </c>
      <c r="E84" s="31" t="s">
        <v>249</v>
      </c>
      <c r="F84" s="31" t="s">
        <v>249</v>
      </c>
      <c r="G84" s="31" t="s">
        <v>249</v>
      </c>
      <c r="H84" s="31">
        <v>1</v>
      </c>
      <c r="I84" s="31" t="s">
        <v>249</v>
      </c>
      <c r="J84" s="31" t="s">
        <v>249</v>
      </c>
      <c r="K84" s="31" t="s">
        <v>249</v>
      </c>
      <c r="L84" s="31" t="s">
        <v>249</v>
      </c>
      <c r="M84" s="34" t="s">
        <v>175</v>
      </c>
    </row>
    <row r="85" spans="1:13" ht="19.5" customHeight="1">
      <c r="A85" s="35" t="s">
        <v>207</v>
      </c>
      <c r="B85" s="60">
        <v>422</v>
      </c>
      <c r="C85" s="60">
        <v>14</v>
      </c>
      <c r="D85" s="60">
        <v>13</v>
      </c>
      <c r="E85" s="60">
        <v>12</v>
      </c>
      <c r="F85" s="60">
        <v>67</v>
      </c>
      <c r="G85" s="60">
        <v>24</v>
      </c>
      <c r="H85" s="60">
        <v>26</v>
      </c>
      <c r="I85" s="60">
        <v>33</v>
      </c>
      <c r="J85" s="60">
        <v>2</v>
      </c>
      <c r="K85" s="60">
        <v>9</v>
      </c>
      <c r="L85" s="60">
        <v>10</v>
      </c>
      <c r="M85" s="35" t="s">
        <v>0</v>
      </c>
    </row>
    <row r="86" spans="1:13" ht="55.5" customHeight="1">
      <c r="A86" s="78"/>
      <c r="B86" s="38" t="s">
        <v>540</v>
      </c>
      <c r="C86" s="38" t="s">
        <v>541</v>
      </c>
      <c r="D86" s="38" t="s">
        <v>576</v>
      </c>
      <c r="E86" s="38" t="s">
        <v>543</v>
      </c>
      <c r="F86" s="38" t="s">
        <v>577</v>
      </c>
      <c r="G86" s="38" t="s">
        <v>544</v>
      </c>
      <c r="H86" s="38" t="s">
        <v>578</v>
      </c>
      <c r="I86" s="38" t="s">
        <v>546</v>
      </c>
      <c r="J86" s="38" t="s">
        <v>579</v>
      </c>
      <c r="K86" s="38" t="s">
        <v>580</v>
      </c>
      <c r="L86" s="38" t="s">
        <v>581</v>
      </c>
      <c r="M86" s="78" t="s">
        <v>45</v>
      </c>
    </row>
    <row r="87" spans="1:13" s="53" customFormat="1" ht="19.5" customHeight="1">
      <c r="A87" s="222" t="s">
        <v>278</v>
      </c>
      <c r="B87" s="222"/>
      <c r="C87" s="222"/>
      <c r="D87" s="222"/>
      <c r="E87" s="222"/>
      <c r="F87" s="222"/>
      <c r="G87" s="222"/>
    </row>
    <row r="88" spans="1:13" s="53" customFormat="1" ht="22.5" customHeight="1">
      <c r="A88" s="220" t="s">
        <v>398</v>
      </c>
      <c r="B88" s="220"/>
      <c r="C88" s="220"/>
    </row>
  </sheetData>
  <mergeCells count="18">
    <mergeCell ref="A1:M1"/>
    <mergeCell ref="A2:N2"/>
    <mergeCell ref="A3:B3"/>
    <mergeCell ref="C3:M3"/>
    <mergeCell ref="A32:M32"/>
    <mergeCell ref="A25:G25"/>
    <mergeCell ref="A26:C26"/>
    <mergeCell ref="A33:N33"/>
    <mergeCell ref="A34:B34"/>
    <mergeCell ref="C34:M34"/>
    <mergeCell ref="A56:G56"/>
    <mergeCell ref="A57:C57"/>
    <mergeCell ref="A63:M63"/>
    <mergeCell ref="A88:C88"/>
    <mergeCell ref="A87:G87"/>
    <mergeCell ref="C65:M65"/>
    <mergeCell ref="A65:B65"/>
    <mergeCell ref="A64:N64"/>
  </mergeCells>
  <pageMargins left="0.47" right="0.2" top="1.37" bottom="0.75" header="0.3" footer="0.3"/>
  <pageSetup scale="50" orientation="landscape" r:id="rId1"/>
  <rowBreaks count="2" manualBreakCount="2">
    <brk id="28" max="16383" man="1"/>
    <brk id="59" max="16383" man="1"/>
  </rowBreaks>
  <colBreaks count="1" manualBreakCount="1">
    <brk id="1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4:I97"/>
  <sheetViews>
    <sheetView view="pageBreakPreview" topLeftCell="A49" zoomScale="60" workbookViewId="0">
      <selection activeCell="A36" sqref="A36:E36"/>
    </sheetView>
  </sheetViews>
  <sheetFormatPr defaultRowHeight="15"/>
  <cols>
    <col min="1" max="1" width="25.5703125" customWidth="1"/>
    <col min="2" max="2" width="15" customWidth="1"/>
    <col min="3" max="3" width="10.140625" customWidth="1"/>
    <col min="4" max="4" width="9.85546875" customWidth="1"/>
    <col min="5" max="5" width="11" customWidth="1"/>
    <col min="6" max="6" width="12.7109375" customWidth="1"/>
    <col min="7" max="7" width="10.5703125" customWidth="1"/>
    <col min="8" max="8" width="12" customWidth="1"/>
    <col min="9" max="9" width="30" customWidth="1"/>
  </cols>
  <sheetData>
    <row r="4" spans="1:9" s="28" customFormat="1" ht="23.25">
      <c r="A4" s="176" t="s">
        <v>418</v>
      </c>
      <c r="B4" s="180"/>
      <c r="C4" s="180"/>
      <c r="D4" s="180"/>
      <c r="E4" s="180"/>
      <c r="F4" s="180"/>
      <c r="G4" s="180"/>
      <c r="H4" s="180"/>
      <c r="I4" s="180"/>
    </row>
    <row r="5" spans="1:9" s="28" customFormat="1" ht="23.25">
      <c r="A5" s="176" t="s">
        <v>417</v>
      </c>
      <c r="B5" s="180"/>
      <c r="C5" s="180"/>
      <c r="D5" s="180"/>
      <c r="E5" s="180"/>
      <c r="F5" s="180"/>
      <c r="G5" s="180"/>
      <c r="H5" s="180"/>
      <c r="I5" s="180"/>
    </row>
    <row r="6" spans="1:9">
      <c r="A6" s="243" t="s">
        <v>75</v>
      </c>
      <c r="B6" s="244"/>
      <c r="C6" s="244"/>
      <c r="D6" s="244"/>
      <c r="E6" s="244"/>
      <c r="F6" s="245" t="s">
        <v>76</v>
      </c>
      <c r="G6" s="245"/>
      <c r="H6" s="245"/>
      <c r="I6" s="245"/>
    </row>
    <row r="7" spans="1:9" ht="21">
      <c r="A7" s="252" t="s">
        <v>44</v>
      </c>
      <c r="B7" s="254" t="s">
        <v>530</v>
      </c>
      <c r="C7" s="255" t="s">
        <v>549</v>
      </c>
      <c r="D7" s="255"/>
      <c r="E7" s="255"/>
      <c r="F7" s="255" t="s">
        <v>550</v>
      </c>
      <c r="G7" s="238"/>
      <c r="H7" s="238"/>
      <c r="I7" s="251"/>
    </row>
    <row r="8" spans="1:9" ht="40.5">
      <c r="A8" s="253"/>
      <c r="B8" s="238"/>
      <c r="C8" s="83" t="s">
        <v>551</v>
      </c>
      <c r="D8" s="83" t="s">
        <v>474</v>
      </c>
      <c r="E8" s="84" t="s">
        <v>568</v>
      </c>
      <c r="F8" s="83" t="s">
        <v>551</v>
      </c>
      <c r="G8" s="83" t="s">
        <v>474</v>
      </c>
      <c r="H8" s="84" t="s">
        <v>568</v>
      </c>
      <c r="I8" s="238"/>
    </row>
    <row r="9" spans="1:9" ht="21">
      <c r="A9" s="83" t="s">
        <v>5</v>
      </c>
      <c r="B9" s="86">
        <v>1</v>
      </c>
      <c r="C9" s="86">
        <v>52</v>
      </c>
      <c r="D9" s="87">
        <v>40</v>
      </c>
      <c r="E9" s="86">
        <v>12</v>
      </c>
      <c r="F9" s="87">
        <v>8</v>
      </c>
      <c r="G9" s="86">
        <v>8</v>
      </c>
      <c r="H9" s="88" t="s">
        <v>249</v>
      </c>
      <c r="I9" s="89" t="s">
        <v>19</v>
      </c>
    </row>
    <row r="10" spans="1:9" ht="21">
      <c r="A10" s="83" t="s">
        <v>18</v>
      </c>
      <c r="B10" s="86" t="s">
        <v>249</v>
      </c>
      <c r="C10" s="86" t="s">
        <v>249</v>
      </c>
      <c r="D10" s="86" t="s">
        <v>249</v>
      </c>
      <c r="E10" s="86" t="s">
        <v>249</v>
      </c>
      <c r="F10" s="86" t="s">
        <v>249</v>
      </c>
      <c r="G10" s="86" t="s">
        <v>249</v>
      </c>
      <c r="H10" s="86" t="s">
        <v>249</v>
      </c>
      <c r="I10" s="89" t="s">
        <v>20</v>
      </c>
    </row>
    <row r="11" spans="1:9" ht="21">
      <c r="A11" s="83" t="s">
        <v>6</v>
      </c>
      <c r="B11" s="86" t="s">
        <v>249</v>
      </c>
      <c r="C11" s="86" t="s">
        <v>249</v>
      </c>
      <c r="D11" s="86" t="s">
        <v>249</v>
      </c>
      <c r="E11" s="86" t="s">
        <v>249</v>
      </c>
      <c r="F11" s="86" t="s">
        <v>249</v>
      </c>
      <c r="G11" s="86" t="s">
        <v>249</v>
      </c>
      <c r="H11" s="86" t="s">
        <v>249</v>
      </c>
      <c r="I11" s="89" t="s">
        <v>21</v>
      </c>
    </row>
    <row r="12" spans="1:9" ht="20.25">
      <c r="A12" s="83" t="s">
        <v>379</v>
      </c>
      <c r="B12" s="86" t="s">
        <v>249</v>
      </c>
      <c r="C12" s="86" t="s">
        <v>249</v>
      </c>
      <c r="D12" s="86" t="s">
        <v>249</v>
      </c>
      <c r="E12" s="86" t="s">
        <v>249</v>
      </c>
      <c r="F12" s="86" t="s">
        <v>249</v>
      </c>
      <c r="G12" s="86" t="s">
        <v>249</v>
      </c>
      <c r="H12" s="86" t="s">
        <v>249</v>
      </c>
      <c r="I12" s="90" t="s">
        <v>22</v>
      </c>
    </row>
    <row r="13" spans="1:9" ht="20.25">
      <c r="A13" s="83" t="s">
        <v>7</v>
      </c>
      <c r="B13" s="86" t="s">
        <v>249</v>
      </c>
      <c r="C13" s="86" t="s">
        <v>249</v>
      </c>
      <c r="D13" s="86" t="s">
        <v>249</v>
      </c>
      <c r="E13" s="86" t="s">
        <v>249</v>
      </c>
      <c r="F13" s="86" t="s">
        <v>249</v>
      </c>
      <c r="G13" s="86" t="s">
        <v>249</v>
      </c>
      <c r="H13" s="86" t="s">
        <v>249</v>
      </c>
      <c r="I13" s="90" t="s">
        <v>23</v>
      </c>
    </row>
    <row r="14" spans="1:9" ht="40.5" customHeight="1">
      <c r="A14" s="83" t="s">
        <v>373</v>
      </c>
      <c r="B14" s="86" t="s">
        <v>249</v>
      </c>
      <c r="C14" s="86" t="s">
        <v>249</v>
      </c>
      <c r="D14" s="86" t="s">
        <v>249</v>
      </c>
      <c r="E14" s="86" t="s">
        <v>249</v>
      </c>
      <c r="F14" s="86" t="s">
        <v>249</v>
      </c>
      <c r="G14" s="86" t="s">
        <v>249</v>
      </c>
      <c r="H14" s="86" t="s">
        <v>249</v>
      </c>
      <c r="I14" s="90" t="s">
        <v>514</v>
      </c>
    </row>
    <row r="15" spans="1:9" ht="20.25">
      <c r="A15" s="83" t="s">
        <v>204</v>
      </c>
      <c r="B15" s="86" t="s">
        <v>249</v>
      </c>
      <c r="C15" s="86" t="s">
        <v>249</v>
      </c>
      <c r="D15" s="86" t="s">
        <v>249</v>
      </c>
      <c r="E15" s="86" t="s">
        <v>249</v>
      </c>
      <c r="F15" s="86" t="s">
        <v>249</v>
      </c>
      <c r="G15" s="86" t="s">
        <v>249</v>
      </c>
      <c r="H15" s="86" t="s">
        <v>249</v>
      </c>
      <c r="I15" s="91" t="s">
        <v>24</v>
      </c>
    </row>
    <row r="16" spans="1:9" ht="20.25">
      <c r="A16" s="83" t="s">
        <v>12</v>
      </c>
      <c r="B16" s="86" t="s">
        <v>249</v>
      </c>
      <c r="C16" s="86" t="s">
        <v>249</v>
      </c>
      <c r="D16" s="86" t="s">
        <v>249</v>
      </c>
      <c r="E16" s="86" t="s">
        <v>249</v>
      </c>
      <c r="F16" s="86" t="s">
        <v>249</v>
      </c>
      <c r="G16" s="86" t="s">
        <v>249</v>
      </c>
      <c r="H16" s="86" t="s">
        <v>249</v>
      </c>
      <c r="I16" s="91" t="s">
        <v>25</v>
      </c>
    </row>
    <row r="17" spans="1:9" ht="15" customHeight="1">
      <c r="A17" s="83" t="s">
        <v>91</v>
      </c>
      <c r="B17" s="86" t="s">
        <v>249</v>
      </c>
      <c r="C17" s="86" t="s">
        <v>249</v>
      </c>
      <c r="D17" s="86" t="s">
        <v>249</v>
      </c>
      <c r="E17" s="86" t="s">
        <v>249</v>
      </c>
      <c r="F17" s="86" t="s">
        <v>249</v>
      </c>
      <c r="G17" s="86" t="s">
        <v>249</v>
      </c>
      <c r="H17" s="86" t="s">
        <v>249</v>
      </c>
      <c r="I17" s="91" t="s">
        <v>196</v>
      </c>
    </row>
    <row r="18" spans="1:9" ht="20.25" customHeight="1">
      <c r="A18" s="83" t="s">
        <v>13</v>
      </c>
      <c r="B18" s="86" t="s">
        <v>249</v>
      </c>
      <c r="C18" s="86" t="s">
        <v>249</v>
      </c>
      <c r="D18" s="86" t="s">
        <v>249</v>
      </c>
      <c r="E18" s="86" t="s">
        <v>249</v>
      </c>
      <c r="F18" s="86" t="s">
        <v>249</v>
      </c>
      <c r="G18" s="86" t="s">
        <v>249</v>
      </c>
      <c r="H18" s="86" t="s">
        <v>249</v>
      </c>
      <c r="I18" s="91" t="s">
        <v>382</v>
      </c>
    </row>
    <row r="19" spans="1:9" ht="20.25">
      <c r="A19" s="84" t="s">
        <v>14</v>
      </c>
      <c r="B19" s="86" t="s">
        <v>249</v>
      </c>
      <c r="C19" s="86" t="s">
        <v>249</v>
      </c>
      <c r="D19" s="86" t="s">
        <v>249</v>
      </c>
      <c r="E19" s="86" t="s">
        <v>249</v>
      </c>
      <c r="F19" s="86" t="s">
        <v>249</v>
      </c>
      <c r="G19" s="86" t="s">
        <v>249</v>
      </c>
      <c r="H19" s="86" t="s">
        <v>249</v>
      </c>
      <c r="I19" s="90" t="s">
        <v>26</v>
      </c>
    </row>
    <row r="20" spans="1:9" ht="24" customHeight="1">
      <c r="A20" s="83" t="s">
        <v>212</v>
      </c>
      <c r="B20" s="86" t="s">
        <v>249</v>
      </c>
      <c r="C20" s="86" t="s">
        <v>249</v>
      </c>
      <c r="D20" s="86" t="s">
        <v>249</v>
      </c>
      <c r="E20" s="86" t="s">
        <v>249</v>
      </c>
      <c r="F20" s="86" t="s">
        <v>249</v>
      </c>
      <c r="G20" s="86" t="s">
        <v>249</v>
      </c>
      <c r="H20" s="86" t="s">
        <v>249</v>
      </c>
      <c r="I20" s="90" t="s">
        <v>372</v>
      </c>
    </row>
    <row r="21" spans="1:9" ht="20.25">
      <c r="A21" s="83" t="s">
        <v>15</v>
      </c>
      <c r="B21" s="86" t="s">
        <v>249</v>
      </c>
      <c r="C21" s="86" t="s">
        <v>249</v>
      </c>
      <c r="D21" s="86" t="s">
        <v>249</v>
      </c>
      <c r="E21" s="86" t="s">
        <v>249</v>
      </c>
      <c r="F21" s="86" t="s">
        <v>249</v>
      </c>
      <c r="G21" s="86" t="s">
        <v>249</v>
      </c>
      <c r="H21" s="86" t="s">
        <v>249</v>
      </c>
      <c r="I21" s="90" t="s">
        <v>27</v>
      </c>
    </row>
    <row r="22" spans="1:9" ht="20.25">
      <c r="A22" s="83" t="s">
        <v>17</v>
      </c>
      <c r="B22" s="86" t="s">
        <v>249</v>
      </c>
      <c r="C22" s="86" t="s">
        <v>249</v>
      </c>
      <c r="D22" s="86" t="s">
        <v>249</v>
      </c>
      <c r="E22" s="86" t="s">
        <v>249</v>
      </c>
      <c r="F22" s="86" t="s">
        <v>249</v>
      </c>
      <c r="G22" s="86" t="s">
        <v>249</v>
      </c>
      <c r="H22" s="86" t="s">
        <v>249</v>
      </c>
      <c r="I22" s="90" t="s">
        <v>197</v>
      </c>
    </row>
    <row r="23" spans="1:9" ht="21" customHeight="1">
      <c r="A23" s="83" t="s">
        <v>16</v>
      </c>
      <c r="B23" s="86" t="s">
        <v>249</v>
      </c>
      <c r="C23" s="86" t="s">
        <v>249</v>
      </c>
      <c r="D23" s="86" t="s">
        <v>249</v>
      </c>
      <c r="E23" s="86" t="s">
        <v>249</v>
      </c>
      <c r="F23" s="86" t="s">
        <v>249</v>
      </c>
      <c r="G23" s="86" t="s">
        <v>249</v>
      </c>
      <c r="H23" s="86" t="s">
        <v>249</v>
      </c>
      <c r="I23" s="90" t="s">
        <v>28</v>
      </c>
    </row>
    <row r="24" spans="1:9" ht="20.25">
      <c r="A24" s="83" t="s">
        <v>88</v>
      </c>
      <c r="B24" s="86">
        <v>1</v>
      </c>
      <c r="C24" s="86">
        <f t="shared" ref="C24" si="0">D24+E24</f>
        <v>64</v>
      </c>
      <c r="D24" s="86">
        <v>46</v>
      </c>
      <c r="E24" s="86">
        <v>18</v>
      </c>
      <c r="F24" s="87">
        <f t="shared" ref="F24" si="1">G24+H24</f>
        <v>60</v>
      </c>
      <c r="G24" s="86">
        <v>40</v>
      </c>
      <c r="H24" s="92">
        <v>20</v>
      </c>
      <c r="I24" s="90" t="s">
        <v>29</v>
      </c>
    </row>
    <row r="25" spans="1:9" ht="20.25">
      <c r="A25" s="83" t="s">
        <v>206</v>
      </c>
      <c r="B25" s="86" t="s">
        <v>249</v>
      </c>
      <c r="C25" s="86" t="s">
        <v>249</v>
      </c>
      <c r="D25" s="86" t="s">
        <v>249</v>
      </c>
      <c r="E25" s="86" t="s">
        <v>249</v>
      </c>
      <c r="F25" s="86" t="s">
        <v>249</v>
      </c>
      <c r="G25" s="86" t="s">
        <v>249</v>
      </c>
      <c r="H25" s="86" t="s">
        <v>249</v>
      </c>
      <c r="I25" s="91" t="s">
        <v>176</v>
      </c>
    </row>
    <row r="26" spans="1:9" ht="20.25">
      <c r="A26" s="83" t="s">
        <v>90</v>
      </c>
      <c r="B26" s="86" t="s">
        <v>249</v>
      </c>
      <c r="C26" s="86" t="s">
        <v>249</v>
      </c>
      <c r="D26" s="86" t="s">
        <v>249</v>
      </c>
      <c r="E26" s="86" t="s">
        <v>249</v>
      </c>
      <c r="F26" s="86" t="s">
        <v>249</v>
      </c>
      <c r="G26" s="86" t="s">
        <v>249</v>
      </c>
      <c r="H26" s="86" t="s">
        <v>249</v>
      </c>
      <c r="I26" s="91" t="s">
        <v>175</v>
      </c>
    </row>
    <row r="27" spans="1:9" ht="20.25">
      <c r="A27" s="238"/>
      <c r="B27" s="235" t="s">
        <v>556</v>
      </c>
      <c r="C27" s="83" t="s">
        <v>0</v>
      </c>
      <c r="D27" s="83" t="s">
        <v>41</v>
      </c>
      <c r="E27" s="84" t="s">
        <v>42</v>
      </c>
      <c r="F27" s="83" t="s">
        <v>0</v>
      </c>
      <c r="G27" s="83" t="s">
        <v>41</v>
      </c>
      <c r="H27" s="85" t="s">
        <v>42</v>
      </c>
      <c r="I27" s="256"/>
    </row>
    <row r="28" spans="1:9" ht="23.25" customHeight="1">
      <c r="A28" s="238"/>
      <c r="B28" s="236"/>
      <c r="C28" s="257" t="s">
        <v>569</v>
      </c>
      <c r="D28" s="257"/>
      <c r="E28" s="257"/>
      <c r="F28" s="257" t="s">
        <v>570</v>
      </c>
      <c r="G28" s="256"/>
      <c r="H28" s="256"/>
      <c r="I28" s="256"/>
    </row>
    <row r="29" spans="1:9">
      <c r="A29" s="237" t="s">
        <v>278</v>
      </c>
      <c r="B29" s="237"/>
      <c r="C29" s="237"/>
      <c r="D29" s="237"/>
      <c r="E29" s="237"/>
      <c r="F29" s="237"/>
      <c r="G29" s="237"/>
      <c r="H29" s="1"/>
      <c r="I29" s="1"/>
    </row>
    <row r="30" spans="1:9">
      <c r="A30" s="258" t="s">
        <v>397</v>
      </c>
      <c r="B30" s="258"/>
      <c r="C30" s="258"/>
      <c r="D30" s="10"/>
      <c r="E30" s="10"/>
      <c r="F30" s="10"/>
      <c r="G30" s="10"/>
      <c r="H30" s="1"/>
      <c r="I30" s="1"/>
    </row>
    <row r="31" spans="1:9">
      <c r="A31" s="1"/>
      <c r="B31" s="2"/>
      <c r="C31" s="2"/>
      <c r="D31" s="2"/>
      <c r="E31" s="2"/>
      <c r="F31" s="2"/>
      <c r="G31" s="2"/>
      <c r="H31" s="1"/>
      <c r="I31" s="1"/>
    </row>
    <row r="32" spans="1:9" s="10" customFormat="1">
      <c r="B32" s="8"/>
      <c r="C32" s="8"/>
      <c r="D32" s="8"/>
      <c r="E32" s="8"/>
      <c r="F32" s="8"/>
      <c r="G32" s="8"/>
    </row>
    <row r="33" spans="1:9">
      <c r="A33" s="1"/>
      <c r="B33" s="2"/>
      <c r="C33" s="2"/>
      <c r="D33" s="2"/>
      <c r="E33" s="2"/>
      <c r="F33" s="2"/>
      <c r="G33" s="2"/>
      <c r="H33" s="1"/>
      <c r="I33" s="1"/>
    </row>
    <row r="34" spans="1:9" ht="21">
      <c r="A34" s="241" t="s">
        <v>416</v>
      </c>
      <c r="B34" s="261"/>
      <c r="C34" s="261"/>
      <c r="D34" s="261"/>
      <c r="E34" s="261"/>
      <c r="F34" s="261"/>
      <c r="G34" s="261"/>
      <c r="H34" s="261"/>
      <c r="I34" s="261"/>
    </row>
    <row r="35" spans="1:9" ht="21">
      <c r="A35" s="241" t="s">
        <v>415</v>
      </c>
      <c r="B35" s="261"/>
      <c r="C35" s="261"/>
      <c r="D35" s="261"/>
      <c r="E35" s="261"/>
      <c r="F35" s="261"/>
      <c r="G35" s="261"/>
      <c r="H35" s="261"/>
      <c r="I35" s="261"/>
    </row>
    <row r="36" spans="1:9">
      <c r="A36" s="243" t="s">
        <v>77</v>
      </c>
      <c r="B36" s="244"/>
      <c r="C36" s="244"/>
      <c r="D36" s="244"/>
      <c r="E36" s="244"/>
      <c r="F36" s="245" t="s">
        <v>78</v>
      </c>
      <c r="G36" s="245"/>
      <c r="H36" s="245"/>
      <c r="I36" s="245"/>
    </row>
    <row r="37" spans="1:9" ht="21">
      <c r="A37" s="262" t="s">
        <v>44</v>
      </c>
      <c r="B37" s="248" t="s">
        <v>530</v>
      </c>
      <c r="C37" s="250" t="s">
        <v>549</v>
      </c>
      <c r="D37" s="250"/>
      <c r="E37" s="250"/>
      <c r="F37" s="250" t="s">
        <v>550</v>
      </c>
      <c r="G37" s="249"/>
      <c r="H37" s="249"/>
      <c r="I37" s="251"/>
    </row>
    <row r="38" spans="1:9" ht="30" customHeight="1">
      <c r="A38" s="263"/>
      <c r="B38" s="249"/>
      <c r="C38" s="100" t="s">
        <v>551</v>
      </c>
      <c r="D38" s="100" t="s">
        <v>474</v>
      </c>
      <c r="E38" s="96" t="s">
        <v>568</v>
      </c>
      <c r="F38" s="100" t="s">
        <v>551</v>
      </c>
      <c r="G38" s="100" t="s">
        <v>474</v>
      </c>
      <c r="H38" s="96" t="s">
        <v>568</v>
      </c>
      <c r="I38" s="251"/>
    </row>
    <row r="39" spans="1:9" ht="21">
      <c r="A39" s="83" t="s">
        <v>5</v>
      </c>
      <c r="B39" s="86">
        <v>13</v>
      </c>
      <c r="C39" s="86">
        <f>D39+E39</f>
        <v>351</v>
      </c>
      <c r="D39" s="86">
        <v>237</v>
      </c>
      <c r="E39" s="86">
        <v>114</v>
      </c>
      <c r="F39" s="86">
        <f>G39+H39</f>
        <v>456</v>
      </c>
      <c r="G39" s="86">
        <v>299</v>
      </c>
      <c r="H39" s="86">
        <v>157</v>
      </c>
      <c r="I39" s="89" t="s">
        <v>19</v>
      </c>
    </row>
    <row r="40" spans="1:9" ht="21">
      <c r="A40" s="83" t="s">
        <v>18</v>
      </c>
      <c r="B40" s="86">
        <v>29</v>
      </c>
      <c r="C40" s="86">
        <f t="shared" ref="C40:C56" si="2">D40+E40</f>
        <v>303</v>
      </c>
      <c r="D40" s="86">
        <v>269</v>
      </c>
      <c r="E40" s="86">
        <v>34</v>
      </c>
      <c r="F40" s="86">
        <f t="shared" ref="F40:F56" si="3">G40+H40</f>
        <v>1232</v>
      </c>
      <c r="G40" s="95">
        <v>923</v>
      </c>
      <c r="H40" s="95">
        <v>309</v>
      </c>
      <c r="I40" s="89" t="s">
        <v>20</v>
      </c>
    </row>
    <row r="41" spans="1:9" ht="21">
      <c r="A41" s="83" t="s">
        <v>6</v>
      </c>
      <c r="B41" s="86">
        <v>8</v>
      </c>
      <c r="C41" s="86">
        <f>D41+E41</f>
        <v>115</v>
      </c>
      <c r="D41" s="86">
        <v>97</v>
      </c>
      <c r="E41" s="86">
        <v>18</v>
      </c>
      <c r="F41" s="87">
        <f>G41+H41</f>
        <v>92</v>
      </c>
      <c r="G41" s="86">
        <v>79</v>
      </c>
      <c r="H41" s="92">
        <v>13</v>
      </c>
      <c r="I41" s="89" t="s">
        <v>21</v>
      </c>
    </row>
    <row r="42" spans="1:9" ht="20.25">
      <c r="A42" s="83" t="s">
        <v>379</v>
      </c>
      <c r="B42" s="86">
        <v>71</v>
      </c>
      <c r="C42" s="86">
        <v>525</v>
      </c>
      <c r="D42" s="86" t="s">
        <v>249</v>
      </c>
      <c r="E42" s="86" t="s">
        <v>249</v>
      </c>
      <c r="F42" s="86">
        <v>9095</v>
      </c>
      <c r="G42" s="86" t="s">
        <v>249</v>
      </c>
      <c r="H42" s="92" t="s">
        <v>249</v>
      </c>
      <c r="I42" s="90" t="s">
        <v>22</v>
      </c>
    </row>
    <row r="43" spans="1:9" ht="20.25">
      <c r="A43" s="83" t="s">
        <v>7</v>
      </c>
      <c r="B43" s="86">
        <v>119</v>
      </c>
      <c r="C43" s="86" t="s">
        <v>249</v>
      </c>
      <c r="D43" s="86" t="s">
        <v>249</v>
      </c>
      <c r="E43" s="86" t="s">
        <v>249</v>
      </c>
      <c r="F43" s="86" t="s">
        <v>249</v>
      </c>
      <c r="G43" s="86" t="s">
        <v>249</v>
      </c>
      <c r="H43" s="86" t="s">
        <v>249</v>
      </c>
      <c r="I43" s="90" t="s">
        <v>23</v>
      </c>
    </row>
    <row r="44" spans="1:9" ht="39" customHeight="1">
      <c r="A44" s="83" t="s">
        <v>373</v>
      </c>
      <c r="B44" s="86">
        <v>233</v>
      </c>
      <c r="C44" s="86">
        <f t="shared" si="2"/>
        <v>6236</v>
      </c>
      <c r="D44" s="86">
        <v>4682</v>
      </c>
      <c r="E44" s="86">
        <v>1554</v>
      </c>
      <c r="F44" s="86">
        <f t="shared" si="3"/>
        <v>2276</v>
      </c>
      <c r="G44" s="86">
        <v>1061</v>
      </c>
      <c r="H44" s="86">
        <v>1215</v>
      </c>
      <c r="I44" s="90" t="s">
        <v>514</v>
      </c>
    </row>
    <row r="45" spans="1:9" ht="20.25">
      <c r="A45" s="83" t="s">
        <v>204</v>
      </c>
      <c r="B45" s="86" t="s">
        <v>249</v>
      </c>
      <c r="C45" s="86" t="s">
        <v>249</v>
      </c>
      <c r="D45" s="86" t="s">
        <v>249</v>
      </c>
      <c r="E45" s="86" t="s">
        <v>249</v>
      </c>
      <c r="F45" s="86" t="s">
        <v>249</v>
      </c>
      <c r="G45" s="86" t="s">
        <v>249</v>
      </c>
      <c r="H45" s="86" t="s">
        <v>249</v>
      </c>
      <c r="I45" s="91" t="s">
        <v>24</v>
      </c>
    </row>
    <row r="46" spans="1:9" ht="20.25">
      <c r="A46" s="83" t="s">
        <v>12</v>
      </c>
      <c r="B46" s="86">
        <v>3</v>
      </c>
      <c r="C46" s="86">
        <f t="shared" si="2"/>
        <v>78</v>
      </c>
      <c r="D46" s="86">
        <v>35</v>
      </c>
      <c r="E46" s="86">
        <v>43</v>
      </c>
      <c r="F46" s="86">
        <f t="shared" si="3"/>
        <v>49</v>
      </c>
      <c r="G46" s="86">
        <v>18</v>
      </c>
      <c r="H46" s="86">
        <v>31</v>
      </c>
      <c r="I46" s="91" t="s">
        <v>25</v>
      </c>
    </row>
    <row r="47" spans="1:9" ht="18" customHeight="1">
      <c r="A47" s="83" t="s">
        <v>91</v>
      </c>
      <c r="B47" s="86" t="s">
        <v>249</v>
      </c>
      <c r="C47" s="86" t="s">
        <v>249</v>
      </c>
      <c r="D47" s="86" t="s">
        <v>249</v>
      </c>
      <c r="E47" s="86" t="s">
        <v>249</v>
      </c>
      <c r="F47" s="86" t="s">
        <v>249</v>
      </c>
      <c r="G47" s="86" t="s">
        <v>249</v>
      </c>
      <c r="H47" s="86" t="s">
        <v>249</v>
      </c>
      <c r="I47" s="91" t="s">
        <v>196</v>
      </c>
    </row>
    <row r="48" spans="1:9" ht="29.25" customHeight="1">
      <c r="A48" s="83" t="s">
        <v>13</v>
      </c>
      <c r="B48" s="86">
        <v>8</v>
      </c>
      <c r="C48" s="86">
        <f t="shared" si="2"/>
        <v>3464</v>
      </c>
      <c r="D48" s="96">
        <v>1148</v>
      </c>
      <c r="E48" s="96">
        <v>2316</v>
      </c>
      <c r="F48" s="86">
        <f t="shared" si="3"/>
        <v>3394</v>
      </c>
      <c r="G48" s="96">
        <v>1014</v>
      </c>
      <c r="H48" s="96">
        <v>2380</v>
      </c>
      <c r="I48" s="91" t="s">
        <v>382</v>
      </c>
    </row>
    <row r="49" spans="1:9" ht="20.25">
      <c r="A49" s="84" t="s">
        <v>14</v>
      </c>
      <c r="B49" s="86">
        <v>17</v>
      </c>
      <c r="C49" s="86">
        <f t="shared" si="2"/>
        <v>93</v>
      </c>
      <c r="D49" s="86">
        <v>67</v>
      </c>
      <c r="E49" s="86">
        <v>26</v>
      </c>
      <c r="F49" s="86">
        <f t="shared" si="3"/>
        <v>1016</v>
      </c>
      <c r="G49" s="86">
        <v>351</v>
      </c>
      <c r="H49" s="92">
        <v>665</v>
      </c>
      <c r="I49" s="90" t="s">
        <v>26</v>
      </c>
    </row>
    <row r="50" spans="1:9" ht="24.75" customHeight="1">
      <c r="A50" s="83" t="s">
        <v>212</v>
      </c>
      <c r="B50" s="86">
        <v>6</v>
      </c>
      <c r="C50" s="86">
        <v>62</v>
      </c>
      <c r="D50" s="86" t="s">
        <v>249</v>
      </c>
      <c r="E50" s="86" t="s">
        <v>249</v>
      </c>
      <c r="F50" s="86">
        <v>606</v>
      </c>
      <c r="G50" s="86" t="s">
        <v>249</v>
      </c>
      <c r="H50" s="92" t="s">
        <v>249</v>
      </c>
      <c r="I50" s="90" t="s">
        <v>372</v>
      </c>
    </row>
    <row r="51" spans="1:9" ht="20.25">
      <c r="A51" s="83" t="s">
        <v>15</v>
      </c>
      <c r="B51" s="86">
        <v>84</v>
      </c>
      <c r="C51" s="86">
        <f t="shared" si="2"/>
        <v>4850</v>
      </c>
      <c r="D51" s="86">
        <v>3662</v>
      </c>
      <c r="E51" s="86">
        <v>1188</v>
      </c>
      <c r="F51" s="86">
        <f t="shared" si="3"/>
        <v>1332</v>
      </c>
      <c r="G51" s="86">
        <v>991</v>
      </c>
      <c r="H51" s="86">
        <v>341</v>
      </c>
      <c r="I51" s="90" t="s">
        <v>27</v>
      </c>
    </row>
    <row r="52" spans="1:9" ht="20.25">
      <c r="A52" s="83" t="s">
        <v>17</v>
      </c>
      <c r="B52" s="96">
        <v>9</v>
      </c>
      <c r="C52" s="86">
        <f t="shared" si="2"/>
        <v>418</v>
      </c>
      <c r="D52" s="96">
        <v>274</v>
      </c>
      <c r="E52" s="96">
        <v>144</v>
      </c>
      <c r="F52" s="86">
        <f t="shared" si="3"/>
        <v>199</v>
      </c>
      <c r="G52" s="96">
        <v>90</v>
      </c>
      <c r="H52" s="97">
        <v>109</v>
      </c>
      <c r="I52" s="90" t="s">
        <v>197</v>
      </c>
    </row>
    <row r="53" spans="1:9" ht="22.5" customHeight="1">
      <c r="A53" s="83" t="s">
        <v>16</v>
      </c>
      <c r="B53" s="86">
        <v>3</v>
      </c>
      <c r="C53" s="86">
        <f t="shared" si="2"/>
        <v>12</v>
      </c>
      <c r="D53" s="86">
        <v>11</v>
      </c>
      <c r="E53" s="86">
        <v>1</v>
      </c>
      <c r="F53" s="86">
        <f t="shared" si="3"/>
        <v>40</v>
      </c>
      <c r="G53" s="86">
        <v>32</v>
      </c>
      <c r="H53" s="92">
        <v>8</v>
      </c>
      <c r="I53" s="90" t="s">
        <v>28</v>
      </c>
    </row>
    <row r="54" spans="1:9" ht="20.25">
      <c r="A54" s="83" t="s">
        <v>88</v>
      </c>
      <c r="B54" s="86">
        <v>5</v>
      </c>
      <c r="C54" s="86">
        <f t="shared" si="2"/>
        <v>197</v>
      </c>
      <c r="D54" s="86">
        <v>122</v>
      </c>
      <c r="E54" s="86">
        <v>75</v>
      </c>
      <c r="F54" s="86">
        <f t="shared" si="3"/>
        <v>177</v>
      </c>
      <c r="G54" s="86">
        <v>110</v>
      </c>
      <c r="H54" s="92">
        <v>67</v>
      </c>
      <c r="I54" s="90" t="s">
        <v>29</v>
      </c>
    </row>
    <row r="55" spans="1:9" ht="20.25">
      <c r="A55" s="83" t="s">
        <v>206</v>
      </c>
      <c r="B55" s="86">
        <v>5</v>
      </c>
      <c r="C55" s="86">
        <f t="shared" si="2"/>
        <v>99</v>
      </c>
      <c r="D55" s="86">
        <v>66</v>
      </c>
      <c r="E55" s="86">
        <v>33</v>
      </c>
      <c r="F55" s="86">
        <f t="shared" si="3"/>
        <v>49</v>
      </c>
      <c r="G55" s="86">
        <v>47</v>
      </c>
      <c r="H55" s="92">
        <v>2</v>
      </c>
      <c r="I55" s="91" t="s">
        <v>176</v>
      </c>
    </row>
    <row r="56" spans="1:9" ht="20.25">
      <c r="A56" s="83" t="s">
        <v>90</v>
      </c>
      <c r="B56" s="86">
        <v>17</v>
      </c>
      <c r="C56" s="86">
        <f t="shared" si="2"/>
        <v>212</v>
      </c>
      <c r="D56" s="87">
        <v>70</v>
      </c>
      <c r="E56" s="86">
        <v>142</v>
      </c>
      <c r="F56" s="86">
        <f t="shared" si="3"/>
        <v>245</v>
      </c>
      <c r="G56" s="87">
        <v>74</v>
      </c>
      <c r="H56" s="92">
        <v>171</v>
      </c>
      <c r="I56" s="91" t="s">
        <v>175</v>
      </c>
    </row>
    <row r="57" spans="1:9" ht="20.25" customHeight="1">
      <c r="A57" s="239"/>
      <c r="B57" s="235" t="s">
        <v>556</v>
      </c>
      <c r="C57" s="83" t="s">
        <v>0</v>
      </c>
      <c r="D57" s="83" t="s">
        <v>41</v>
      </c>
      <c r="E57" s="84" t="s">
        <v>42</v>
      </c>
      <c r="F57" s="83" t="s">
        <v>0</v>
      </c>
      <c r="G57" s="83" t="s">
        <v>41</v>
      </c>
      <c r="H57" s="85" t="s">
        <v>42</v>
      </c>
      <c r="I57" s="259"/>
    </row>
    <row r="58" spans="1:9" ht="22.5" customHeight="1">
      <c r="A58" s="240"/>
      <c r="B58" s="236"/>
      <c r="C58" s="257" t="s">
        <v>569</v>
      </c>
      <c r="D58" s="257"/>
      <c r="E58" s="257"/>
      <c r="F58" s="257" t="s">
        <v>570</v>
      </c>
      <c r="G58" s="256"/>
      <c r="H58" s="256"/>
      <c r="I58" s="260"/>
    </row>
    <row r="59" spans="1:9" s="5" customFormat="1">
      <c r="A59" s="237" t="s">
        <v>278</v>
      </c>
      <c r="B59" s="237"/>
      <c r="C59" s="237"/>
      <c r="D59" s="237"/>
      <c r="E59" s="237"/>
      <c r="F59" s="237"/>
      <c r="G59" s="237"/>
      <c r="H59" s="6"/>
      <c r="I59" s="6"/>
    </row>
    <row r="60" spans="1:9" s="5" customFormat="1">
      <c r="A60" s="258" t="s">
        <v>397</v>
      </c>
      <c r="B60" s="258"/>
      <c r="C60" s="258"/>
      <c r="D60" s="10"/>
      <c r="E60" s="10"/>
      <c r="F60" s="10"/>
      <c r="G60" s="10"/>
      <c r="H60" s="6"/>
      <c r="I60" s="6"/>
    </row>
    <row r="61" spans="1:9" s="4" customFormat="1">
      <c r="B61" s="3"/>
      <c r="C61" s="3"/>
      <c r="D61" s="3"/>
      <c r="E61" s="3"/>
      <c r="F61" s="3"/>
      <c r="G61" s="3"/>
    </row>
    <row r="62" spans="1:9" s="10" customFormat="1">
      <c r="B62" s="8"/>
      <c r="C62" s="8"/>
      <c r="D62" s="8"/>
      <c r="E62" s="8"/>
      <c r="F62" s="8"/>
      <c r="G62" s="8"/>
    </row>
    <row r="63" spans="1:9" s="4" customFormat="1">
      <c r="B63" s="3"/>
      <c r="C63" s="3"/>
      <c r="D63" s="3"/>
      <c r="E63" s="3"/>
      <c r="F63" s="3"/>
      <c r="G63" s="3"/>
    </row>
    <row r="64" spans="1:9" s="4" customFormat="1" ht="21">
      <c r="A64" s="241" t="s">
        <v>414</v>
      </c>
      <c r="B64" s="242"/>
      <c r="C64" s="242"/>
      <c r="D64" s="242"/>
      <c r="E64" s="242"/>
      <c r="F64" s="242"/>
      <c r="G64" s="242"/>
      <c r="H64" s="242"/>
      <c r="I64" s="242"/>
    </row>
    <row r="65" spans="1:9" s="4" customFormat="1" ht="21">
      <c r="A65" s="241" t="s">
        <v>413</v>
      </c>
      <c r="B65" s="242"/>
      <c r="C65" s="242"/>
      <c r="D65" s="242"/>
      <c r="E65" s="242"/>
      <c r="F65" s="242"/>
      <c r="G65" s="242"/>
      <c r="H65" s="242"/>
      <c r="I65" s="242"/>
    </row>
    <row r="66" spans="1:9" s="4" customFormat="1">
      <c r="A66" s="243" t="s">
        <v>79</v>
      </c>
      <c r="B66" s="244"/>
      <c r="C66" s="244"/>
      <c r="D66" s="244"/>
      <c r="E66" s="244"/>
      <c r="F66" s="245" t="s">
        <v>80</v>
      </c>
      <c r="G66" s="245"/>
      <c r="H66" s="245"/>
      <c r="I66" s="245"/>
    </row>
    <row r="67" spans="1:9" s="4" customFormat="1" ht="21" customHeight="1">
      <c r="A67" s="246" t="s">
        <v>44</v>
      </c>
      <c r="B67" s="248" t="s">
        <v>530</v>
      </c>
      <c r="C67" s="250" t="s">
        <v>549</v>
      </c>
      <c r="D67" s="250"/>
      <c r="E67" s="250"/>
      <c r="F67" s="250" t="s">
        <v>550</v>
      </c>
      <c r="G67" s="249"/>
      <c r="H67" s="249"/>
      <c r="I67" s="251"/>
    </row>
    <row r="68" spans="1:9" s="4" customFormat="1" ht="20.25" customHeight="1">
      <c r="A68" s="247"/>
      <c r="B68" s="249"/>
      <c r="C68" s="100" t="s">
        <v>551</v>
      </c>
      <c r="D68" s="100" t="s">
        <v>474</v>
      </c>
      <c r="E68" s="96" t="s">
        <v>568</v>
      </c>
      <c r="F68" s="100" t="s">
        <v>551</v>
      </c>
      <c r="G68" s="100" t="s">
        <v>474</v>
      </c>
      <c r="H68" s="96" t="s">
        <v>568</v>
      </c>
      <c r="I68" s="238"/>
    </row>
    <row r="69" spans="1:9" s="4" customFormat="1" ht="21">
      <c r="A69" s="83" t="s">
        <v>5</v>
      </c>
      <c r="B69" s="86">
        <v>14</v>
      </c>
      <c r="C69" s="86">
        <f>C39+C9</f>
        <v>403</v>
      </c>
      <c r="D69" s="86">
        <f t="shared" ref="D69:G69" si="4">D39+D9</f>
        <v>277</v>
      </c>
      <c r="E69" s="86">
        <f t="shared" si="4"/>
        <v>126</v>
      </c>
      <c r="F69" s="86">
        <f t="shared" si="4"/>
        <v>464</v>
      </c>
      <c r="G69" s="86">
        <f t="shared" si="4"/>
        <v>307</v>
      </c>
      <c r="H69" s="86">
        <v>157</v>
      </c>
      <c r="I69" s="89" t="s">
        <v>19</v>
      </c>
    </row>
    <row r="70" spans="1:9" s="4" customFormat="1" ht="21">
      <c r="A70" s="83" t="s">
        <v>18</v>
      </c>
      <c r="B70" s="86">
        <v>29</v>
      </c>
      <c r="C70" s="86">
        <v>303</v>
      </c>
      <c r="D70" s="86">
        <v>269</v>
      </c>
      <c r="E70" s="86">
        <v>34</v>
      </c>
      <c r="F70" s="86">
        <v>1232</v>
      </c>
      <c r="G70" s="86">
        <v>923</v>
      </c>
      <c r="H70" s="86">
        <v>309</v>
      </c>
      <c r="I70" s="89" t="s">
        <v>20</v>
      </c>
    </row>
    <row r="71" spans="1:9" s="4" customFormat="1" ht="21">
      <c r="A71" s="83" t="s">
        <v>6</v>
      </c>
      <c r="B71" s="86">
        <v>8</v>
      </c>
      <c r="C71" s="86">
        <v>115</v>
      </c>
      <c r="D71" s="86">
        <v>97</v>
      </c>
      <c r="E71" s="86">
        <v>18</v>
      </c>
      <c r="F71" s="86">
        <v>92</v>
      </c>
      <c r="G71" s="86">
        <v>79</v>
      </c>
      <c r="H71" s="92">
        <v>13</v>
      </c>
      <c r="I71" s="89" t="s">
        <v>21</v>
      </c>
    </row>
    <row r="72" spans="1:9" s="4" customFormat="1" ht="20.25">
      <c r="A72" s="83" t="s">
        <v>379</v>
      </c>
      <c r="B72" s="86">
        <v>71</v>
      </c>
      <c r="C72" s="86">
        <v>525</v>
      </c>
      <c r="D72" s="86" t="s">
        <v>249</v>
      </c>
      <c r="E72" s="86" t="s">
        <v>249</v>
      </c>
      <c r="F72" s="86">
        <v>9095</v>
      </c>
      <c r="G72" s="86" t="s">
        <v>249</v>
      </c>
      <c r="H72" s="92" t="s">
        <v>249</v>
      </c>
      <c r="I72" s="90" t="s">
        <v>22</v>
      </c>
    </row>
    <row r="73" spans="1:9" s="4" customFormat="1" ht="20.25">
      <c r="A73" s="83" t="s">
        <v>7</v>
      </c>
      <c r="B73" s="86">
        <v>119</v>
      </c>
      <c r="C73" s="86" t="s">
        <v>249</v>
      </c>
      <c r="D73" s="86" t="s">
        <v>249</v>
      </c>
      <c r="E73" s="86" t="s">
        <v>249</v>
      </c>
      <c r="F73" s="86" t="s">
        <v>249</v>
      </c>
      <c r="G73" s="86" t="s">
        <v>249</v>
      </c>
      <c r="H73" s="86" t="s">
        <v>249</v>
      </c>
      <c r="I73" s="90" t="s">
        <v>23</v>
      </c>
    </row>
    <row r="74" spans="1:9" s="4" customFormat="1" ht="36.75" customHeight="1">
      <c r="A74" s="83" t="s">
        <v>373</v>
      </c>
      <c r="B74" s="86">
        <v>233</v>
      </c>
      <c r="C74" s="86">
        <v>6236</v>
      </c>
      <c r="D74" s="86">
        <v>4682</v>
      </c>
      <c r="E74" s="86">
        <v>1554</v>
      </c>
      <c r="F74" s="86">
        <v>2276</v>
      </c>
      <c r="G74" s="86">
        <v>1061</v>
      </c>
      <c r="H74" s="92">
        <v>1215</v>
      </c>
      <c r="I74" s="90" t="s">
        <v>514</v>
      </c>
    </row>
    <row r="75" spans="1:9" s="4" customFormat="1" ht="20.25">
      <c r="A75" s="83" t="s">
        <v>204</v>
      </c>
      <c r="B75" s="86" t="s">
        <v>249</v>
      </c>
      <c r="C75" s="86" t="s">
        <v>249</v>
      </c>
      <c r="D75" s="86" t="s">
        <v>249</v>
      </c>
      <c r="E75" s="86" t="s">
        <v>249</v>
      </c>
      <c r="F75" s="86" t="s">
        <v>249</v>
      </c>
      <c r="G75" s="86" t="s">
        <v>249</v>
      </c>
      <c r="H75" s="92" t="s">
        <v>249</v>
      </c>
      <c r="I75" s="91" t="s">
        <v>24</v>
      </c>
    </row>
    <row r="76" spans="1:9" s="4" customFormat="1" ht="20.25">
      <c r="A76" s="83" t="s">
        <v>12</v>
      </c>
      <c r="B76" s="86">
        <v>3</v>
      </c>
      <c r="C76" s="86">
        <v>78</v>
      </c>
      <c r="D76" s="86">
        <v>35</v>
      </c>
      <c r="E76" s="86">
        <v>43</v>
      </c>
      <c r="F76" s="86">
        <v>49</v>
      </c>
      <c r="G76" s="86">
        <v>18</v>
      </c>
      <c r="H76" s="92">
        <v>31</v>
      </c>
      <c r="I76" s="91" t="s">
        <v>25</v>
      </c>
    </row>
    <row r="77" spans="1:9" s="4" customFormat="1" ht="15.75" customHeight="1">
      <c r="A77" s="83" t="s">
        <v>380</v>
      </c>
      <c r="B77" s="86" t="s">
        <v>249</v>
      </c>
      <c r="C77" s="86" t="s">
        <v>249</v>
      </c>
      <c r="D77" s="86" t="s">
        <v>249</v>
      </c>
      <c r="E77" s="86" t="s">
        <v>249</v>
      </c>
      <c r="F77" s="86" t="s">
        <v>249</v>
      </c>
      <c r="G77" s="86" t="s">
        <v>249</v>
      </c>
      <c r="H77" s="92" t="s">
        <v>249</v>
      </c>
      <c r="I77" s="91" t="s">
        <v>196</v>
      </c>
    </row>
    <row r="78" spans="1:9" s="4" customFormat="1" ht="17.25" customHeight="1">
      <c r="A78" s="83" t="s">
        <v>13</v>
      </c>
      <c r="B78" s="86">
        <v>8</v>
      </c>
      <c r="C78" s="86">
        <v>3464</v>
      </c>
      <c r="D78" s="86">
        <v>1148</v>
      </c>
      <c r="E78" s="86">
        <v>2316</v>
      </c>
      <c r="F78" s="86">
        <v>3394</v>
      </c>
      <c r="G78" s="86">
        <v>1014</v>
      </c>
      <c r="H78" s="86">
        <v>2380</v>
      </c>
      <c r="I78" s="91" t="s">
        <v>382</v>
      </c>
    </row>
    <row r="79" spans="1:9" s="4" customFormat="1" ht="20.25">
      <c r="A79" s="84" t="s">
        <v>14</v>
      </c>
      <c r="B79" s="86">
        <v>17</v>
      </c>
      <c r="C79" s="86">
        <v>78</v>
      </c>
      <c r="D79" s="86">
        <v>54</v>
      </c>
      <c r="E79" s="86">
        <v>24</v>
      </c>
      <c r="F79" s="86">
        <v>990</v>
      </c>
      <c r="G79" s="86">
        <v>351</v>
      </c>
      <c r="H79" s="92">
        <v>639</v>
      </c>
      <c r="I79" s="90" t="s">
        <v>26</v>
      </c>
    </row>
    <row r="80" spans="1:9" s="4" customFormat="1" ht="21" customHeight="1">
      <c r="A80" s="83" t="s">
        <v>212</v>
      </c>
      <c r="B80" s="86">
        <v>6</v>
      </c>
      <c r="C80" s="86">
        <v>62</v>
      </c>
      <c r="D80" s="86" t="s">
        <v>249</v>
      </c>
      <c r="E80" s="86" t="s">
        <v>249</v>
      </c>
      <c r="F80" s="86">
        <v>606</v>
      </c>
      <c r="G80" s="86" t="s">
        <v>249</v>
      </c>
      <c r="H80" s="92" t="s">
        <v>249</v>
      </c>
      <c r="I80" s="90" t="s">
        <v>372</v>
      </c>
    </row>
    <row r="81" spans="1:9" s="4" customFormat="1" ht="20.25">
      <c r="A81" s="83" t="s">
        <v>15</v>
      </c>
      <c r="B81" s="86">
        <v>84</v>
      </c>
      <c r="C81" s="86">
        <v>4850</v>
      </c>
      <c r="D81" s="86">
        <v>3662</v>
      </c>
      <c r="E81" s="86">
        <v>1188</v>
      </c>
      <c r="F81" s="86">
        <v>1332</v>
      </c>
      <c r="G81" s="86">
        <v>991</v>
      </c>
      <c r="H81" s="92">
        <v>341</v>
      </c>
      <c r="I81" s="90" t="s">
        <v>27</v>
      </c>
    </row>
    <row r="82" spans="1:9" s="4" customFormat="1" ht="20.25">
      <c r="A82" s="83" t="s">
        <v>17</v>
      </c>
      <c r="B82" s="96">
        <v>9</v>
      </c>
      <c r="C82" s="96">
        <v>418</v>
      </c>
      <c r="D82" s="96">
        <v>274</v>
      </c>
      <c r="E82" s="96">
        <v>144</v>
      </c>
      <c r="F82" s="100">
        <v>199</v>
      </c>
      <c r="G82" s="96">
        <v>90</v>
      </c>
      <c r="H82" s="97">
        <v>109</v>
      </c>
      <c r="I82" s="90" t="s">
        <v>197</v>
      </c>
    </row>
    <row r="83" spans="1:9" s="4" customFormat="1" ht="22.5" customHeight="1">
      <c r="A83" s="83" t="s">
        <v>16</v>
      </c>
      <c r="B83" s="86">
        <v>3</v>
      </c>
      <c r="C83" s="86">
        <v>12</v>
      </c>
      <c r="D83" s="86">
        <v>11</v>
      </c>
      <c r="E83" s="86">
        <v>1</v>
      </c>
      <c r="F83" s="86">
        <v>40</v>
      </c>
      <c r="G83" s="86">
        <v>32</v>
      </c>
      <c r="H83" s="92">
        <v>8</v>
      </c>
      <c r="I83" s="90" t="s">
        <v>28</v>
      </c>
    </row>
    <row r="84" spans="1:9" s="4" customFormat="1" ht="20.25">
      <c r="A84" s="83" t="s">
        <v>88</v>
      </c>
      <c r="B84" s="86">
        <v>6</v>
      </c>
      <c r="C84" s="86">
        <f>C54+C24</f>
        <v>261</v>
      </c>
      <c r="D84" s="86">
        <f t="shared" ref="D84:H84" si="5">D54+D24</f>
        <v>168</v>
      </c>
      <c r="E84" s="86">
        <f t="shared" si="5"/>
        <v>93</v>
      </c>
      <c r="F84" s="86">
        <f t="shared" si="5"/>
        <v>237</v>
      </c>
      <c r="G84" s="86">
        <f t="shared" si="5"/>
        <v>150</v>
      </c>
      <c r="H84" s="86">
        <f t="shared" si="5"/>
        <v>87</v>
      </c>
      <c r="I84" s="90" t="s">
        <v>29</v>
      </c>
    </row>
    <row r="85" spans="1:9" s="4" customFormat="1" ht="20.25">
      <c r="A85" s="83" t="s">
        <v>206</v>
      </c>
      <c r="B85" s="86">
        <v>5</v>
      </c>
      <c r="C85" s="86">
        <v>99</v>
      </c>
      <c r="D85" s="86">
        <v>66</v>
      </c>
      <c r="E85" s="86">
        <v>33</v>
      </c>
      <c r="F85" s="86">
        <v>49</v>
      </c>
      <c r="G85" s="86">
        <v>47</v>
      </c>
      <c r="H85" s="92">
        <v>2</v>
      </c>
      <c r="I85" s="91" t="s">
        <v>176</v>
      </c>
    </row>
    <row r="86" spans="1:9" s="4" customFormat="1" ht="20.25">
      <c r="A86" s="83" t="s">
        <v>90</v>
      </c>
      <c r="B86" s="86">
        <v>17</v>
      </c>
      <c r="C86" s="86">
        <v>212</v>
      </c>
      <c r="D86" s="87">
        <v>70</v>
      </c>
      <c r="E86" s="86">
        <v>142</v>
      </c>
      <c r="F86" s="86">
        <v>245</v>
      </c>
      <c r="G86" s="87">
        <v>74</v>
      </c>
      <c r="H86" s="92">
        <v>171</v>
      </c>
      <c r="I86" s="91" t="s">
        <v>175</v>
      </c>
    </row>
    <row r="87" spans="1:9" s="4" customFormat="1" ht="20.25" customHeight="1">
      <c r="A87" s="239"/>
      <c r="B87" s="235" t="s">
        <v>556</v>
      </c>
      <c r="C87" s="83" t="s">
        <v>0</v>
      </c>
      <c r="D87" s="83" t="s">
        <v>41</v>
      </c>
      <c r="E87" s="84" t="s">
        <v>42</v>
      </c>
      <c r="F87" s="83" t="s">
        <v>0</v>
      </c>
      <c r="G87" s="83" t="s">
        <v>41</v>
      </c>
      <c r="H87" s="85" t="s">
        <v>42</v>
      </c>
      <c r="I87" s="256"/>
    </row>
    <row r="88" spans="1:9" s="4" customFormat="1" ht="22.5" customHeight="1">
      <c r="A88" s="240"/>
      <c r="B88" s="236"/>
      <c r="C88" s="257" t="s">
        <v>569</v>
      </c>
      <c r="D88" s="257"/>
      <c r="E88" s="257"/>
      <c r="F88" s="257" t="s">
        <v>570</v>
      </c>
      <c r="G88" s="256"/>
      <c r="H88" s="256"/>
      <c r="I88" s="256"/>
    </row>
    <row r="89" spans="1:9" s="4" customFormat="1">
      <c r="A89" s="237" t="s">
        <v>278</v>
      </c>
      <c r="B89" s="237"/>
      <c r="C89" s="237"/>
      <c r="D89" s="237"/>
      <c r="E89" s="237"/>
      <c r="F89" s="237"/>
      <c r="G89" s="237"/>
    </row>
    <row r="90" spans="1:9">
      <c r="A90" s="258" t="s">
        <v>397</v>
      </c>
      <c r="B90" s="258"/>
      <c r="C90" s="258"/>
      <c r="D90" s="9"/>
      <c r="E90" s="9"/>
      <c r="F90" s="9"/>
      <c r="G90" s="9"/>
      <c r="H90" s="1"/>
      <c r="I90" s="1"/>
    </row>
    <row r="91" spans="1:9" s="4" customFormat="1"/>
    <row r="92" spans="1:9" s="4" customFormat="1">
      <c r="A92" s="7"/>
      <c r="B92" s="7"/>
      <c r="C92" s="7"/>
      <c r="D92" s="7"/>
      <c r="E92" s="7"/>
    </row>
    <row r="93" spans="1:9" s="4" customFormat="1">
      <c r="A93" s="7"/>
      <c r="B93" s="7"/>
      <c r="C93" s="7"/>
      <c r="D93" s="7"/>
      <c r="E93" s="7"/>
    </row>
    <row r="94" spans="1:9">
      <c r="A94" s="1"/>
      <c r="B94" s="1"/>
      <c r="C94" s="7"/>
      <c r="D94" s="7"/>
      <c r="E94" s="7"/>
      <c r="F94" s="1"/>
      <c r="G94" s="1"/>
      <c r="H94" s="1"/>
      <c r="I94" s="1"/>
    </row>
    <row r="95" spans="1:9">
      <c r="A95" s="1"/>
      <c r="B95" s="1"/>
      <c r="C95" s="1"/>
      <c r="D95" s="1"/>
      <c r="E95" s="1"/>
      <c r="F95" s="1"/>
      <c r="G95" s="1"/>
      <c r="H95" s="1"/>
      <c r="I95" s="1"/>
    </row>
    <row r="96" spans="1:9">
      <c r="A96" s="1"/>
      <c r="B96" s="1"/>
      <c r="C96" s="7"/>
      <c r="D96" s="7"/>
      <c r="E96" s="7"/>
      <c r="F96" s="1"/>
      <c r="G96" s="1"/>
      <c r="H96" s="1"/>
      <c r="I96" s="1"/>
    </row>
    <row r="97" spans="1:9">
      <c r="A97" s="1"/>
      <c r="B97" s="1"/>
      <c r="C97" s="1"/>
      <c r="D97" s="1"/>
      <c r="E97" s="1"/>
      <c r="F97" s="1"/>
      <c r="G97" s="1"/>
      <c r="H97" s="1"/>
      <c r="I97" s="1"/>
    </row>
  </sheetData>
  <mergeCells count="48">
    <mergeCell ref="A90:C90"/>
    <mergeCell ref="I87:I88"/>
    <mergeCell ref="C88:E88"/>
    <mergeCell ref="F88:H88"/>
    <mergeCell ref="A30:C30"/>
    <mergeCell ref="A60:C60"/>
    <mergeCell ref="I57:I58"/>
    <mergeCell ref="C58:E58"/>
    <mergeCell ref="F58:H58"/>
    <mergeCell ref="A34:I34"/>
    <mergeCell ref="A35:I35"/>
    <mergeCell ref="A36:E36"/>
    <mergeCell ref="F36:I36"/>
    <mergeCell ref="A37:A38"/>
    <mergeCell ref="B37:B38"/>
    <mergeCell ref="C37:E37"/>
    <mergeCell ref="F37:H37"/>
    <mergeCell ref="I37:I38"/>
    <mergeCell ref="B57:B58"/>
    <mergeCell ref="I27:I28"/>
    <mergeCell ref="C28:E28"/>
    <mergeCell ref="F28:H28"/>
    <mergeCell ref="B27:B28"/>
    <mergeCell ref="A4:I4"/>
    <mergeCell ref="A5:I5"/>
    <mergeCell ref="A6:E6"/>
    <mergeCell ref="F6:I6"/>
    <mergeCell ref="A7:A8"/>
    <mergeCell ref="B7:B8"/>
    <mergeCell ref="C7:E7"/>
    <mergeCell ref="F7:H7"/>
    <mergeCell ref="I7:I8"/>
    <mergeCell ref="B87:B88"/>
    <mergeCell ref="A29:G29"/>
    <mergeCell ref="A59:G59"/>
    <mergeCell ref="A89:G89"/>
    <mergeCell ref="A27:A28"/>
    <mergeCell ref="A57:A58"/>
    <mergeCell ref="A64:I64"/>
    <mergeCell ref="A65:I65"/>
    <mergeCell ref="A66:E66"/>
    <mergeCell ref="F66:I66"/>
    <mergeCell ref="A67:A68"/>
    <mergeCell ref="B67:B68"/>
    <mergeCell ref="C67:E67"/>
    <mergeCell ref="F67:H67"/>
    <mergeCell ref="I67:I68"/>
    <mergeCell ref="A87:A88"/>
  </mergeCells>
  <pageMargins left="1.81" right="0.7" top="0.75" bottom="0.75" header="0.3" footer="0.3"/>
  <pageSetup scale="72" orientation="landscape" r:id="rId1"/>
  <rowBreaks count="2" manualBreakCount="2">
    <brk id="32" max="16383" man="1"/>
    <brk id="6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2:G84"/>
  <sheetViews>
    <sheetView view="pageBreakPreview" topLeftCell="A58" zoomScale="60" workbookViewId="0">
      <selection activeCell="B82" sqref="B82:E82"/>
    </sheetView>
  </sheetViews>
  <sheetFormatPr defaultRowHeight="27.75" customHeight="1"/>
  <cols>
    <col min="1" max="1" width="38.42578125" style="28" customWidth="1"/>
    <col min="2" max="2" width="28.28515625" style="28" bestFit="1" customWidth="1"/>
    <col min="3" max="3" width="18.85546875" style="28" customWidth="1"/>
    <col min="4" max="4" width="22.28515625" style="28" customWidth="1"/>
    <col min="5" max="5" width="14.5703125" style="28" customWidth="1"/>
    <col min="6" max="6" width="9.140625" style="28"/>
    <col min="7" max="7" width="24.85546875" style="28" customWidth="1"/>
    <col min="8" max="16384" width="9.140625" style="28"/>
  </cols>
  <sheetData>
    <row r="2" spans="1:7" ht="27.75" customHeight="1">
      <c r="A2" s="176" t="s">
        <v>423</v>
      </c>
      <c r="B2" s="180"/>
      <c r="C2" s="180"/>
      <c r="D2" s="180"/>
      <c r="E2" s="180"/>
      <c r="F2" s="180"/>
      <c r="G2" s="180"/>
    </row>
    <row r="3" spans="1:7" ht="27.75" customHeight="1">
      <c r="A3" s="176" t="s">
        <v>422</v>
      </c>
      <c r="B3" s="180"/>
      <c r="C3" s="180"/>
      <c r="D3" s="180"/>
      <c r="E3" s="180"/>
      <c r="F3" s="180"/>
      <c r="G3" s="180"/>
    </row>
    <row r="4" spans="1:7" s="53" customFormat="1" ht="27.75" customHeight="1">
      <c r="A4" s="214" t="s">
        <v>81</v>
      </c>
      <c r="B4" s="215"/>
      <c r="C4" s="216" t="s">
        <v>82</v>
      </c>
      <c r="D4" s="267"/>
      <c r="E4" s="267"/>
      <c r="F4" s="267"/>
      <c r="G4" s="267"/>
    </row>
    <row r="5" spans="1:7" s="53" customFormat="1" ht="27.75" customHeight="1">
      <c r="A5" s="218" t="s">
        <v>280</v>
      </c>
      <c r="B5" s="218"/>
      <c r="C5" s="219" t="s">
        <v>583</v>
      </c>
      <c r="D5" s="219"/>
      <c r="E5" s="219"/>
      <c r="F5" s="219"/>
      <c r="G5" s="219"/>
    </row>
    <row r="6" spans="1:7" ht="45" customHeight="1">
      <c r="A6" s="36" t="s">
        <v>50</v>
      </c>
      <c r="B6" s="31" t="s">
        <v>530</v>
      </c>
      <c r="C6" s="44" t="s">
        <v>584</v>
      </c>
      <c r="D6" s="44" t="s">
        <v>555</v>
      </c>
      <c r="E6" s="44" t="s">
        <v>83</v>
      </c>
      <c r="F6" s="221"/>
      <c r="G6" s="189"/>
    </row>
    <row r="7" spans="1:7" ht="27.75" customHeight="1">
      <c r="A7" s="30" t="s">
        <v>5</v>
      </c>
      <c r="B7" s="31">
        <v>1</v>
      </c>
      <c r="C7" s="51">
        <v>0.33549860999999997</v>
      </c>
      <c r="D7" s="51">
        <v>0.32327</v>
      </c>
      <c r="E7" s="51">
        <v>0.65876860999999998</v>
      </c>
      <c r="F7" s="208" t="s">
        <v>19</v>
      </c>
      <c r="G7" s="209"/>
    </row>
    <row r="8" spans="1:7" ht="27.75" customHeight="1">
      <c r="A8" s="30" t="s">
        <v>18</v>
      </c>
      <c r="B8" s="31" t="s">
        <v>249</v>
      </c>
      <c r="C8" s="31" t="s">
        <v>249</v>
      </c>
      <c r="D8" s="31" t="s">
        <v>249</v>
      </c>
      <c r="E8" s="31" t="s">
        <v>249</v>
      </c>
      <c r="F8" s="208" t="s">
        <v>20</v>
      </c>
      <c r="G8" s="209"/>
    </row>
    <row r="9" spans="1:7" ht="27.75" customHeight="1">
      <c r="A9" s="30" t="s">
        <v>6</v>
      </c>
      <c r="B9" s="31" t="s">
        <v>249</v>
      </c>
      <c r="C9" s="31" t="s">
        <v>249</v>
      </c>
      <c r="D9" s="31" t="s">
        <v>249</v>
      </c>
      <c r="E9" s="31" t="s">
        <v>249</v>
      </c>
      <c r="F9" s="208" t="s">
        <v>21</v>
      </c>
      <c r="G9" s="209"/>
    </row>
    <row r="10" spans="1:7" ht="27.75" customHeight="1">
      <c r="A10" s="30" t="s">
        <v>8</v>
      </c>
      <c r="B10" s="31" t="s">
        <v>249</v>
      </c>
      <c r="C10" s="31" t="s">
        <v>249</v>
      </c>
      <c r="D10" s="31" t="s">
        <v>249</v>
      </c>
      <c r="E10" s="31" t="s">
        <v>249</v>
      </c>
      <c r="F10" s="212" t="s">
        <v>22</v>
      </c>
      <c r="G10" s="213"/>
    </row>
    <row r="11" spans="1:7" ht="27.75" customHeight="1">
      <c r="A11" s="30" t="s">
        <v>7</v>
      </c>
      <c r="B11" s="31" t="s">
        <v>249</v>
      </c>
      <c r="C11" s="31" t="s">
        <v>249</v>
      </c>
      <c r="D11" s="31" t="s">
        <v>249</v>
      </c>
      <c r="E11" s="31" t="s">
        <v>249</v>
      </c>
      <c r="F11" s="212" t="s">
        <v>23</v>
      </c>
      <c r="G11" s="213"/>
    </row>
    <row r="12" spans="1:7" ht="44.25" customHeight="1">
      <c r="A12" s="30" t="s">
        <v>374</v>
      </c>
      <c r="B12" s="31" t="s">
        <v>249</v>
      </c>
      <c r="C12" s="31" t="s">
        <v>249</v>
      </c>
      <c r="D12" s="31" t="s">
        <v>249</v>
      </c>
      <c r="E12" s="31" t="s">
        <v>249</v>
      </c>
      <c r="F12" s="212" t="s">
        <v>513</v>
      </c>
      <c r="G12" s="213"/>
    </row>
    <row r="13" spans="1:7" ht="27.75" customHeight="1">
      <c r="A13" s="30" t="s">
        <v>9</v>
      </c>
      <c r="B13" s="31" t="s">
        <v>249</v>
      </c>
      <c r="C13" s="31" t="s">
        <v>249</v>
      </c>
      <c r="D13" s="31" t="s">
        <v>249</v>
      </c>
      <c r="E13" s="31" t="s">
        <v>249</v>
      </c>
      <c r="F13" s="210" t="s">
        <v>24</v>
      </c>
      <c r="G13" s="211"/>
    </row>
    <row r="14" spans="1:7" ht="27.75" customHeight="1">
      <c r="A14" s="30" t="s">
        <v>12</v>
      </c>
      <c r="B14" s="31" t="s">
        <v>249</v>
      </c>
      <c r="C14" s="31" t="s">
        <v>249</v>
      </c>
      <c r="D14" s="31" t="s">
        <v>249</v>
      </c>
      <c r="E14" s="31" t="s">
        <v>249</v>
      </c>
      <c r="F14" s="210" t="s">
        <v>25</v>
      </c>
      <c r="G14" s="211"/>
    </row>
    <row r="15" spans="1:7" ht="27.75" customHeight="1">
      <c r="A15" s="30" t="s">
        <v>378</v>
      </c>
      <c r="B15" s="31" t="s">
        <v>249</v>
      </c>
      <c r="C15" s="31" t="s">
        <v>249</v>
      </c>
      <c r="D15" s="31" t="s">
        <v>249</v>
      </c>
      <c r="E15" s="31" t="s">
        <v>249</v>
      </c>
      <c r="F15" s="210" t="s">
        <v>196</v>
      </c>
      <c r="G15" s="211"/>
    </row>
    <row r="16" spans="1:7" ht="27.75" customHeight="1">
      <c r="A16" s="30" t="s">
        <v>13</v>
      </c>
      <c r="B16" s="31" t="s">
        <v>249</v>
      </c>
      <c r="C16" s="31" t="s">
        <v>249</v>
      </c>
      <c r="D16" s="31" t="s">
        <v>249</v>
      </c>
      <c r="E16" s="31" t="s">
        <v>249</v>
      </c>
      <c r="F16" s="210" t="s">
        <v>382</v>
      </c>
      <c r="G16" s="211"/>
    </row>
    <row r="17" spans="1:7" ht="27.75" customHeight="1">
      <c r="A17" s="42" t="s">
        <v>14</v>
      </c>
      <c r="B17" s="31" t="s">
        <v>249</v>
      </c>
      <c r="C17" s="31" t="s">
        <v>249</v>
      </c>
      <c r="D17" s="31" t="s">
        <v>249</v>
      </c>
      <c r="E17" s="31" t="s">
        <v>249</v>
      </c>
      <c r="F17" s="212" t="s">
        <v>26</v>
      </c>
      <c r="G17" s="213"/>
    </row>
    <row r="18" spans="1:7" ht="27.75" customHeight="1">
      <c r="A18" s="30" t="s">
        <v>212</v>
      </c>
      <c r="B18" s="31" t="s">
        <v>249</v>
      </c>
      <c r="C18" s="31" t="s">
        <v>249</v>
      </c>
      <c r="D18" s="31" t="s">
        <v>249</v>
      </c>
      <c r="E18" s="31" t="s">
        <v>249</v>
      </c>
      <c r="F18" s="212" t="s">
        <v>372</v>
      </c>
      <c r="G18" s="213"/>
    </row>
    <row r="19" spans="1:7" ht="27.75" customHeight="1">
      <c r="A19" s="30" t="s">
        <v>15</v>
      </c>
      <c r="B19" s="31" t="s">
        <v>249</v>
      </c>
      <c r="C19" s="31" t="s">
        <v>249</v>
      </c>
      <c r="D19" s="31" t="s">
        <v>249</v>
      </c>
      <c r="E19" s="31" t="s">
        <v>249</v>
      </c>
      <c r="F19" s="212" t="s">
        <v>27</v>
      </c>
      <c r="G19" s="213"/>
    </row>
    <row r="20" spans="1:7" ht="27.75" customHeight="1">
      <c r="A20" s="30" t="s">
        <v>17</v>
      </c>
      <c r="B20" s="31" t="s">
        <v>249</v>
      </c>
      <c r="C20" s="31" t="s">
        <v>249</v>
      </c>
      <c r="D20" s="31" t="s">
        <v>249</v>
      </c>
      <c r="E20" s="31" t="s">
        <v>249</v>
      </c>
      <c r="F20" s="212" t="s">
        <v>197</v>
      </c>
      <c r="G20" s="213"/>
    </row>
    <row r="21" spans="1:7" ht="27.75" customHeight="1">
      <c r="A21" s="30" t="s">
        <v>16</v>
      </c>
      <c r="B21" s="31" t="s">
        <v>249</v>
      </c>
      <c r="C21" s="31" t="s">
        <v>249</v>
      </c>
      <c r="D21" s="31" t="s">
        <v>249</v>
      </c>
      <c r="E21" s="31" t="s">
        <v>249</v>
      </c>
      <c r="F21" s="212" t="s">
        <v>28</v>
      </c>
      <c r="G21" s="213"/>
    </row>
    <row r="22" spans="1:7" ht="27.75" customHeight="1">
      <c r="A22" s="30" t="s">
        <v>88</v>
      </c>
      <c r="B22" s="31">
        <v>1</v>
      </c>
      <c r="C22" s="103" t="s">
        <v>249</v>
      </c>
      <c r="D22" s="78" t="s">
        <v>249</v>
      </c>
      <c r="E22" s="104">
        <v>5.4</v>
      </c>
      <c r="F22" s="212" t="s">
        <v>29</v>
      </c>
      <c r="G22" s="213"/>
    </row>
    <row r="23" spans="1:7" ht="27.75" customHeight="1">
      <c r="A23" s="30" t="s">
        <v>206</v>
      </c>
      <c r="B23" s="31" t="s">
        <v>249</v>
      </c>
      <c r="C23" s="31" t="s">
        <v>249</v>
      </c>
      <c r="D23" s="31" t="s">
        <v>249</v>
      </c>
      <c r="E23" s="31" t="s">
        <v>249</v>
      </c>
      <c r="F23" s="210" t="s">
        <v>176</v>
      </c>
      <c r="G23" s="211"/>
    </row>
    <row r="24" spans="1:7" ht="27.75" customHeight="1">
      <c r="A24" s="30" t="s">
        <v>90</v>
      </c>
      <c r="B24" s="31" t="s">
        <v>249</v>
      </c>
      <c r="C24" s="31" t="s">
        <v>249</v>
      </c>
      <c r="D24" s="31" t="s">
        <v>249</v>
      </c>
      <c r="E24" s="31" t="s">
        <v>249</v>
      </c>
      <c r="F24" s="210" t="s">
        <v>175</v>
      </c>
      <c r="G24" s="211"/>
    </row>
    <row r="25" spans="1:7" ht="55.5" customHeight="1">
      <c r="A25" s="48"/>
      <c r="B25" s="37" t="s">
        <v>86</v>
      </c>
      <c r="C25" s="105" t="s">
        <v>370</v>
      </c>
      <c r="D25" s="37" t="s">
        <v>51</v>
      </c>
      <c r="E25" s="37"/>
      <c r="F25" s="266" t="s">
        <v>45</v>
      </c>
      <c r="G25" s="266"/>
    </row>
    <row r="26" spans="1:7" s="53" customFormat="1" ht="18" customHeight="1">
      <c r="A26" s="222" t="s">
        <v>278</v>
      </c>
      <c r="B26" s="222"/>
      <c r="C26" s="222"/>
      <c r="D26" s="222"/>
      <c r="E26" s="222"/>
      <c r="F26" s="222"/>
      <c r="G26" s="222"/>
    </row>
    <row r="27" spans="1:7" s="53" customFormat="1" ht="15" customHeight="1">
      <c r="A27" s="220" t="s">
        <v>398</v>
      </c>
      <c r="B27" s="220"/>
      <c r="C27" s="220"/>
    </row>
    <row r="28" spans="1:7" ht="27.75" customHeight="1">
      <c r="A28" s="27"/>
      <c r="B28" s="27"/>
      <c r="C28" s="27"/>
    </row>
    <row r="31" spans="1:7" ht="27.75" customHeight="1">
      <c r="A31" s="176" t="s">
        <v>521</v>
      </c>
      <c r="B31" s="180"/>
      <c r="C31" s="180"/>
      <c r="D31" s="180"/>
      <c r="E31" s="180"/>
      <c r="F31" s="180"/>
      <c r="G31" s="180"/>
    </row>
    <row r="32" spans="1:7" ht="27.75" customHeight="1">
      <c r="A32" s="176" t="s">
        <v>424</v>
      </c>
      <c r="B32" s="180"/>
      <c r="C32" s="180"/>
      <c r="D32" s="180"/>
      <c r="E32" s="180"/>
      <c r="F32" s="180"/>
      <c r="G32" s="180"/>
    </row>
    <row r="33" spans="1:7" s="53" customFormat="1" ht="27.75" customHeight="1">
      <c r="A33" s="214" t="s">
        <v>388</v>
      </c>
      <c r="B33" s="215"/>
      <c r="C33" s="216" t="s">
        <v>389</v>
      </c>
      <c r="D33" s="217"/>
      <c r="E33" s="217"/>
      <c r="F33" s="217"/>
      <c r="G33" s="217"/>
    </row>
    <row r="34" spans="1:7" s="53" customFormat="1" ht="27.75" customHeight="1">
      <c r="A34" s="218" t="s">
        <v>280</v>
      </c>
      <c r="B34" s="218"/>
      <c r="C34" s="219" t="s">
        <v>287</v>
      </c>
      <c r="D34" s="219"/>
      <c r="E34" s="219"/>
      <c r="F34" s="219"/>
      <c r="G34" s="219"/>
    </row>
    <row r="35" spans="1:7" ht="42.75" customHeight="1">
      <c r="A35" s="102" t="s">
        <v>50</v>
      </c>
      <c r="B35" s="31" t="s">
        <v>530</v>
      </c>
      <c r="C35" s="44" t="s">
        <v>584</v>
      </c>
      <c r="D35" s="44" t="s">
        <v>588</v>
      </c>
      <c r="E35" s="44" t="s">
        <v>83</v>
      </c>
      <c r="F35" s="221"/>
      <c r="G35" s="189"/>
    </row>
    <row r="36" spans="1:7" ht="27.75" customHeight="1">
      <c r="A36" s="30" t="s">
        <v>5</v>
      </c>
      <c r="B36" s="106">
        <v>13</v>
      </c>
      <c r="C36" s="51">
        <v>58.705736850000001</v>
      </c>
      <c r="D36" s="31">
        <v>41.4</v>
      </c>
      <c r="E36" s="31">
        <f>D36+C36</f>
        <v>100.10573685</v>
      </c>
      <c r="F36" s="208" t="s">
        <v>19</v>
      </c>
      <c r="G36" s="209"/>
    </row>
    <row r="37" spans="1:7" ht="27.75" customHeight="1">
      <c r="A37" s="30" t="s">
        <v>18</v>
      </c>
      <c r="B37" s="107">
        <v>29</v>
      </c>
      <c r="C37" s="31">
        <v>174.66</v>
      </c>
      <c r="D37" s="31">
        <v>64.349999999999994</v>
      </c>
      <c r="E37" s="31">
        <f>D37+C37</f>
        <v>239.01</v>
      </c>
      <c r="F37" s="208" t="s">
        <v>20</v>
      </c>
      <c r="G37" s="209"/>
    </row>
    <row r="38" spans="1:7" ht="27.75" customHeight="1">
      <c r="A38" s="30" t="s">
        <v>6</v>
      </c>
      <c r="B38" s="31">
        <v>8</v>
      </c>
      <c r="C38" s="31">
        <v>32</v>
      </c>
      <c r="D38" s="31">
        <v>8</v>
      </c>
      <c r="E38" s="31">
        <v>0.65876860999999998</v>
      </c>
      <c r="F38" s="208" t="s">
        <v>21</v>
      </c>
      <c r="G38" s="209"/>
    </row>
    <row r="39" spans="1:7" ht="27.75" customHeight="1">
      <c r="A39" s="30" t="s">
        <v>8</v>
      </c>
      <c r="B39" s="31">
        <v>71</v>
      </c>
      <c r="C39" s="31">
        <v>272.31</v>
      </c>
      <c r="D39" s="31" t="s">
        <v>249</v>
      </c>
      <c r="E39" s="31">
        <v>272.31</v>
      </c>
      <c r="F39" s="212" t="s">
        <v>22</v>
      </c>
      <c r="G39" s="213"/>
    </row>
    <row r="40" spans="1:7" ht="27.75" customHeight="1">
      <c r="A40" s="30" t="s">
        <v>7</v>
      </c>
      <c r="B40" s="107">
        <v>119</v>
      </c>
      <c r="C40" s="31" t="s">
        <v>249</v>
      </c>
      <c r="D40" s="31" t="s">
        <v>249</v>
      </c>
      <c r="E40" s="31">
        <v>459.51</v>
      </c>
      <c r="F40" s="212" t="s">
        <v>23</v>
      </c>
      <c r="G40" s="213"/>
    </row>
    <row r="41" spans="1:7" ht="27.75" customHeight="1">
      <c r="A41" s="30" t="s">
        <v>374</v>
      </c>
      <c r="B41" s="31">
        <v>233</v>
      </c>
      <c r="C41" s="31">
        <v>1181.806</v>
      </c>
      <c r="D41" s="31">
        <v>409.92399999999998</v>
      </c>
      <c r="E41" s="31">
        <f t="shared" ref="E41:E53" si="0">D41+C41</f>
        <v>1591.73</v>
      </c>
      <c r="F41" s="212" t="s">
        <v>513</v>
      </c>
      <c r="G41" s="213"/>
    </row>
    <row r="42" spans="1:7" ht="27.75" customHeight="1">
      <c r="A42" s="30" t="s">
        <v>381</v>
      </c>
      <c r="B42" s="31" t="s">
        <v>249</v>
      </c>
      <c r="C42" s="31" t="s">
        <v>249</v>
      </c>
      <c r="D42" s="31" t="s">
        <v>249</v>
      </c>
      <c r="E42" s="31" t="s">
        <v>249</v>
      </c>
      <c r="F42" s="210" t="s">
        <v>24</v>
      </c>
      <c r="G42" s="211"/>
    </row>
    <row r="43" spans="1:7" ht="27.75" customHeight="1">
      <c r="A43" s="30" t="s">
        <v>12</v>
      </c>
      <c r="B43" s="107">
        <v>3</v>
      </c>
      <c r="C43" s="31">
        <v>4</v>
      </c>
      <c r="D43" s="31">
        <v>5.5</v>
      </c>
      <c r="E43" s="31">
        <f t="shared" si="0"/>
        <v>9.5</v>
      </c>
      <c r="F43" s="210" t="s">
        <v>25</v>
      </c>
      <c r="G43" s="211"/>
    </row>
    <row r="44" spans="1:7" ht="27.75" customHeight="1">
      <c r="A44" s="30" t="s">
        <v>378</v>
      </c>
      <c r="B44" s="31" t="s">
        <v>249</v>
      </c>
      <c r="C44" s="31" t="s">
        <v>249</v>
      </c>
      <c r="D44" s="31" t="s">
        <v>249</v>
      </c>
      <c r="E44" s="31" t="s">
        <v>249</v>
      </c>
      <c r="F44" s="210" t="s">
        <v>196</v>
      </c>
      <c r="G44" s="211"/>
    </row>
    <row r="45" spans="1:7" ht="27.75" customHeight="1">
      <c r="A45" s="30" t="s">
        <v>212</v>
      </c>
      <c r="B45" s="31">
        <v>6</v>
      </c>
      <c r="C45" s="31" t="s">
        <v>249</v>
      </c>
      <c r="D45" s="31" t="s">
        <v>249</v>
      </c>
      <c r="E45" s="31">
        <v>17.7</v>
      </c>
      <c r="F45" s="210" t="s">
        <v>382</v>
      </c>
      <c r="G45" s="211"/>
    </row>
    <row r="46" spans="1:7" ht="27.75" customHeight="1">
      <c r="A46" s="30" t="s">
        <v>13</v>
      </c>
      <c r="B46" s="107">
        <v>8</v>
      </c>
      <c r="C46" s="31">
        <v>34.25</v>
      </c>
      <c r="D46" s="31">
        <v>6.26</v>
      </c>
      <c r="E46" s="31">
        <f t="shared" si="0"/>
        <v>40.51</v>
      </c>
      <c r="F46" s="212" t="s">
        <v>26</v>
      </c>
      <c r="G46" s="213"/>
    </row>
    <row r="47" spans="1:7" ht="27.75" customHeight="1">
      <c r="A47" s="42" t="s">
        <v>14</v>
      </c>
      <c r="B47" s="107">
        <v>15</v>
      </c>
      <c r="C47" s="31">
        <v>11.657</v>
      </c>
      <c r="D47" s="31">
        <v>2826.1</v>
      </c>
      <c r="E47" s="31">
        <f t="shared" si="0"/>
        <v>2837.7570000000001</v>
      </c>
      <c r="F47" s="212" t="s">
        <v>372</v>
      </c>
      <c r="G47" s="213"/>
    </row>
    <row r="48" spans="1:7" ht="27.75" customHeight="1">
      <c r="A48" s="30" t="s">
        <v>15</v>
      </c>
      <c r="B48" s="107">
        <v>84</v>
      </c>
      <c r="C48" s="31">
        <v>264.07600000000002</v>
      </c>
      <c r="D48" s="31">
        <v>109.651</v>
      </c>
      <c r="E48" s="31">
        <f t="shared" si="0"/>
        <v>373.72700000000003</v>
      </c>
      <c r="F48" s="212" t="s">
        <v>27</v>
      </c>
      <c r="G48" s="213"/>
    </row>
    <row r="49" spans="1:7" ht="27.75" customHeight="1">
      <c r="A49" s="30" t="s">
        <v>17</v>
      </c>
      <c r="B49" s="107">
        <v>9</v>
      </c>
      <c r="C49" s="31">
        <v>49.6</v>
      </c>
      <c r="D49" s="31">
        <v>13.5</v>
      </c>
      <c r="E49" s="31">
        <f t="shared" si="0"/>
        <v>63.1</v>
      </c>
      <c r="F49" s="212" t="s">
        <v>197</v>
      </c>
      <c r="G49" s="213"/>
    </row>
    <row r="50" spans="1:7" ht="27.75" customHeight="1">
      <c r="A50" s="30" t="s">
        <v>16</v>
      </c>
      <c r="B50" s="107">
        <v>3</v>
      </c>
      <c r="C50" s="31">
        <v>10.5</v>
      </c>
      <c r="D50" s="31">
        <v>3.25</v>
      </c>
      <c r="E50" s="31">
        <f t="shared" si="0"/>
        <v>13.75</v>
      </c>
      <c r="F50" s="212" t="s">
        <v>28</v>
      </c>
      <c r="G50" s="213"/>
    </row>
    <row r="51" spans="1:7" ht="27.75" customHeight="1">
      <c r="A51" s="30" t="s">
        <v>88</v>
      </c>
      <c r="B51" s="107">
        <v>5</v>
      </c>
      <c r="C51" s="31">
        <v>39.450000000000003</v>
      </c>
      <c r="D51" s="31">
        <v>18</v>
      </c>
      <c r="E51" s="31">
        <f t="shared" si="0"/>
        <v>57.45</v>
      </c>
      <c r="F51" s="212" t="s">
        <v>29</v>
      </c>
      <c r="G51" s="213"/>
    </row>
    <row r="52" spans="1:7" ht="27.75" customHeight="1">
      <c r="A52" s="30" t="s">
        <v>206</v>
      </c>
      <c r="B52" s="107">
        <v>5</v>
      </c>
      <c r="C52" s="31" t="s">
        <v>249</v>
      </c>
      <c r="D52" s="31" t="s">
        <v>249</v>
      </c>
      <c r="E52" s="31">
        <v>100</v>
      </c>
      <c r="F52" s="210" t="s">
        <v>176</v>
      </c>
      <c r="G52" s="211"/>
    </row>
    <row r="53" spans="1:7" ht="27.75" customHeight="1">
      <c r="A53" s="30" t="s">
        <v>90</v>
      </c>
      <c r="B53" s="107">
        <v>17</v>
      </c>
      <c r="C53" s="31">
        <v>34.44</v>
      </c>
      <c r="D53" s="31">
        <v>9.2159999999999993</v>
      </c>
      <c r="E53" s="31">
        <f t="shared" si="0"/>
        <v>43.655999999999999</v>
      </c>
      <c r="F53" s="210" t="s">
        <v>175</v>
      </c>
      <c r="G53" s="211"/>
    </row>
    <row r="54" spans="1:7" ht="48.75" customHeight="1">
      <c r="A54" s="48"/>
      <c r="B54" s="37" t="s">
        <v>86</v>
      </c>
      <c r="C54" s="105" t="s">
        <v>371</v>
      </c>
      <c r="D54" s="37" t="s">
        <v>51</v>
      </c>
      <c r="E54" s="37" t="s">
        <v>0</v>
      </c>
      <c r="F54" s="266" t="s">
        <v>45</v>
      </c>
      <c r="G54" s="266"/>
    </row>
    <row r="55" spans="1:7" s="53" customFormat="1" ht="17.25" customHeight="1">
      <c r="A55" s="222" t="s">
        <v>278</v>
      </c>
      <c r="B55" s="222"/>
      <c r="C55" s="222"/>
      <c r="D55" s="222"/>
      <c r="E55" s="222"/>
      <c r="F55" s="222"/>
      <c r="G55" s="222"/>
    </row>
    <row r="56" spans="1:7" s="53" customFormat="1" ht="17.25" customHeight="1">
      <c r="A56" s="220" t="s">
        <v>399</v>
      </c>
      <c r="B56" s="220"/>
      <c r="C56" s="220"/>
    </row>
    <row r="57" spans="1:7" ht="27.75" customHeight="1">
      <c r="A57" s="27"/>
      <c r="B57" s="27"/>
      <c r="C57" s="27"/>
    </row>
    <row r="58" spans="1:7" ht="27.75" customHeight="1">
      <c r="A58" s="27"/>
      <c r="B58" s="27"/>
      <c r="C58" s="27"/>
    </row>
    <row r="59" spans="1:7" ht="27.75" customHeight="1">
      <c r="A59" s="176" t="s">
        <v>522</v>
      </c>
      <c r="B59" s="265"/>
      <c r="C59" s="265"/>
      <c r="D59" s="265"/>
      <c r="E59" s="265"/>
      <c r="F59" s="265"/>
      <c r="G59" s="265"/>
    </row>
    <row r="60" spans="1:7" ht="27.75" customHeight="1">
      <c r="A60" s="176" t="s">
        <v>425</v>
      </c>
      <c r="B60" s="265"/>
      <c r="C60" s="265"/>
      <c r="D60" s="265"/>
      <c r="E60" s="265"/>
      <c r="F60" s="265"/>
      <c r="G60" s="265"/>
    </row>
    <row r="61" spans="1:7" s="53" customFormat="1" ht="27.75" customHeight="1">
      <c r="A61" s="214" t="s">
        <v>390</v>
      </c>
      <c r="B61" s="215"/>
      <c r="C61" s="216" t="s">
        <v>391</v>
      </c>
      <c r="D61" s="217"/>
      <c r="E61" s="217"/>
      <c r="F61" s="217"/>
      <c r="G61" s="217"/>
    </row>
    <row r="62" spans="1:7" s="53" customFormat="1" ht="27.75" customHeight="1">
      <c r="A62" s="218" t="s">
        <v>280</v>
      </c>
      <c r="B62" s="218"/>
      <c r="C62" s="219" t="s">
        <v>582</v>
      </c>
      <c r="D62" s="219"/>
      <c r="E62" s="219"/>
      <c r="F62" s="219"/>
      <c r="G62" s="219"/>
    </row>
    <row r="63" spans="1:7" ht="45.75" customHeight="1">
      <c r="A63" s="102" t="s">
        <v>50</v>
      </c>
      <c r="B63" s="31" t="s">
        <v>530</v>
      </c>
      <c r="C63" s="44" t="s">
        <v>584</v>
      </c>
      <c r="D63" s="44" t="s">
        <v>588</v>
      </c>
      <c r="E63" s="44" t="s">
        <v>83</v>
      </c>
      <c r="F63" s="221"/>
      <c r="G63" s="189"/>
    </row>
    <row r="64" spans="1:7" ht="27.75" customHeight="1">
      <c r="A64" s="30" t="s">
        <v>5</v>
      </c>
      <c r="B64" s="31">
        <v>14</v>
      </c>
      <c r="C64" s="51">
        <f>C36+C7</f>
        <v>59.041235460000003</v>
      </c>
      <c r="D64" s="51">
        <f>D36+D7</f>
        <v>41.723269999999999</v>
      </c>
      <c r="E64" s="51">
        <f>E36+E7</f>
        <v>100.76450546</v>
      </c>
      <c r="F64" s="208" t="s">
        <v>19</v>
      </c>
      <c r="G64" s="209"/>
    </row>
    <row r="65" spans="1:7" ht="27.75" customHeight="1">
      <c r="A65" s="30" t="s">
        <v>18</v>
      </c>
      <c r="B65" s="31">
        <v>29</v>
      </c>
      <c r="C65" s="31">
        <v>174.66</v>
      </c>
      <c r="D65" s="31">
        <v>64.349999999999994</v>
      </c>
      <c r="E65" s="31">
        <f>D65+C65</f>
        <v>239.01</v>
      </c>
      <c r="F65" s="208" t="s">
        <v>20</v>
      </c>
      <c r="G65" s="209"/>
    </row>
    <row r="66" spans="1:7" ht="27.75" customHeight="1">
      <c r="A66" s="30" t="s">
        <v>6</v>
      </c>
      <c r="B66" s="31">
        <v>8</v>
      </c>
      <c r="C66" s="31">
        <v>32</v>
      </c>
      <c r="D66" s="31">
        <v>8</v>
      </c>
      <c r="E66" s="31">
        <v>0.65876860999999998</v>
      </c>
      <c r="F66" s="208" t="s">
        <v>21</v>
      </c>
      <c r="G66" s="209"/>
    </row>
    <row r="67" spans="1:7" ht="27.75" customHeight="1">
      <c r="A67" s="30" t="s">
        <v>379</v>
      </c>
      <c r="B67" s="31">
        <v>71</v>
      </c>
      <c r="C67" s="31">
        <v>272.31</v>
      </c>
      <c r="D67" s="31" t="s">
        <v>249</v>
      </c>
      <c r="E67" s="31">
        <v>272.31</v>
      </c>
      <c r="F67" s="212" t="s">
        <v>22</v>
      </c>
      <c r="G67" s="213"/>
    </row>
    <row r="68" spans="1:7" ht="27.75" customHeight="1">
      <c r="A68" s="30" t="s">
        <v>7</v>
      </c>
      <c r="B68" s="31">
        <v>119</v>
      </c>
      <c r="C68" s="31" t="s">
        <v>249</v>
      </c>
      <c r="D68" s="31" t="s">
        <v>249</v>
      </c>
      <c r="E68" s="31">
        <v>459.51</v>
      </c>
      <c r="F68" s="212" t="s">
        <v>23</v>
      </c>
      <c r="G68" s="213"/>
    </row>
    <row r="69" spans="1:7" ht="27.75" customHeight="1">
      <c r="A69" s="30" t="s">
        <v>374</v>
      </c>
      <c r="B69" s="31">
        <v>233</v>
      </c>
      <c r="C69" s="31">
        <v>1181.806</v>
      </c>
      <c r="D69" s="31">
        <v>409.92399999999998</v>
      </c>
      <c r="E69" s="31">
        <f t="shared" ref="E69" si="1">D69+C69</f>
        <v>1591.73</v>
      </c>
      <c r="F69" s="212" t="s">
        <v>513</v>
      </c>
      <c r="G69" s="213"/>
    </row>
    <row r="70" spans="1:7" ht="27.75" customHeight="1">
      <c r="A70" s="30" t="s">
        <v>9</v>
      </c>
      <c r="B70" s="31" t="s">
        <v>249</v>
      </c>
      <c r="C70" s="31" t="s">
        <v>249</v>
      </c>
      <c r="D70" s="31" t="s">
        <v>249</v>
      </c>
      <c r="E70" s="31" t="s">
        <v>249</v>
      </c>
      <c r="F70" s="210" t="s">
        <v>24</v>
      </c>
      <c r="G70" s="211"/>
    </row>
    <row r="71" spans="1:7" ht="27.75" customHeight="1">
      <c r="A71" s="30" t="s">
        <v>12</v>
      </c>
      <c r="B71" s="31">
        <v>3</v>
      </c>
      <c r="C71" s="31">
        <v>4</v>
      </c>
      <c r="D71" s="31">
        <v>5.5</v>
      </c>
      <c r="E71" s="31">
        <f t="shared" ref="E71" si="2">D71+C71</f>
        <v>9.5</v>
      </c>
      <c r="F71" s="210" t="s">
        <v>25</v>
      </c>
      <c r="G71" s="211"/>
    </row>
    <row r="72" spans="1:7" ht="27.75" customHeight="1">
      <c r="A72" s="30" t="s">
        <v>378</v>
      </c>
      <c r="B72" s="31" t="s">
        <v>249</v>
      </c>
      <c r="C72" s="31" t="s">
        <v>249</v>
      </c>
      <c r="D72" s="31" t="s">
        <v>249</v>
      </c>
      <c r="E72" s="31" t="s">
        <v>249</v>
      </c>
      <c r="F72" s="210" t="s">
        <v>196</v>
      </c>
      <c r="G72" s="211"/>
    </row>
    <row r="73" spans="1:7" ht="27.75" customHeight="1">
      <c r="A73" s="30" t="s">
        <v>13</v>
      </c>
      <c r="B73" s="31">
        <v>8</v>
      </c>
      <c r="C73" s="31" t="s">
        <v>249</v>
      </c>
      <c r="D73" s="31" t="s">
        <v>249</v>
      </c>
      <c r="E73" s="31">
        <v>17.7</v>
      </c>
      <c r="F73" s="210" t="s">
        <v>382</v>
      </c>
      <c r="G73" s="211"/>
    </row>
    <row r="74" spans="1:7" ht="27.75" customHeight="1">
      <c r="A74" s="42" t="s">
        <v>14</v>
      </c>
      <c r="B74" s="31">
        <v>17</v>
      </c>
      <c r="C74" s="31">
        <v>37.35</v>
      </c>
      <c r="D74" s="31">
        <v>10.16</v>
      </c>
      <c r="E74" s="31">
        <f t="shared" ref="E74:E78" si="3">D74+C74</f>
        <v>47.510000000000005</v>
      </c>
      <c r="F74" s="212" t="s">
        <v>26</v>
      </c>
      <c r="G74" s="213"/>
    </row>
    <row r="75" spans="1:7" ht="27.75" customHeight="1">
      <c r="A75" s="30" t="s">
        <v>212</v>
      </c>
      <c r="B75" s="31">
        <v>6</v>
      </c>
      <c r="C75" s="31">
        <v>11.657</v>
      </c>
      <c r="D75" s="31">
        <v>2826.1</v>
      </c>
      <c r="E75" s="31">
        <f t="shared" si="3"/>
        <v>2837.7570000000001</v>
      </c>
      <c r="F75" s="212" t="s">
        <v>372</v>
      </c>
      <c r="G75" s="213"/>
    </row>
    <row r="76" spans="1:7" ht="27.75" customHeight="1">
      <c r="A76" s="30" t="s">
        <v>15</v>
      </c>
      <c r="B76" s="31">
        <v>84</v>
      </c>
      <c r="C76" s="31">
        <v>264.07600000000002</v>
      </c>
      <c r="D76" s="31">
        <v>109.651</v>
      </c>
      <c r="E76" s="31">
        <f t="shared" si="3"/>
        <v>373.72700000000003</v>
      </c>
      <c r="F76" s="212" t="s">
        <v>27</v>
      </c>
      <c r="G76" s="213"/>
    </row>
    <row r="77" spans="1:7" ht="27.75" customHeight="1">
      <c r="A77" s="30" t="s">
        <v>17</v>
      </c>
      <c r="B77" s="39">
        <v>9</v>
      </c>
      <c r="C77" s="31">
        <v>49.6</v>
      </c>
      <c r="D77" s="31">
        <v>13.5</v>
      </c>
      <c r="E77" s="31">
        <f t="shared" si="3"/>
        <v>63.1</v>
      </c>
      <c r="F77" s="212" t="s">
        <v>197</v>
      </c>
      <c r="G77" s="213"/>
    </row>
    <row r="78" spans="1:7" ht="27.75" customHeight="1">
      <c r="A78" s="30" t="s">
        <v>16</v>
      </c>
      <c r="B78" s="31">
        <v>3</v>
      </c>
      <c r="C78" s="31">
        <v>10.5</v>
      </c>
      <c r="D78" s="31">
        <v>3.25</v>
      </c>
      <c r="E78" s="31">
        <f t="shared" si="3"/>
        <v>13.75</v>
      </c>
      <c r="F78" s="212" t="s">
        <v>28</v>
      </c>
      <c r="G78" s="213"/>
    </row>
    <row r="79" spans="1:7" ht="27.75" customHeight="1">
      <c r="A79" s="30" t="s">
        <v>88</v>
      </c>
      <c r="B79" s="31">
        <v>6</v>
      </c>
      <c r="C79" s="31">
        <v>39.450000000000003</v>
      </c>
      <c r="D79" s="31">
        <v>18</v>
      </c>
      <c r="E79" s="31">
        <v>62.85</v>
      </c>
      <c r="F79" s="212" t="s">
        <v>29</v>
      </c>
      <c r="G79" s="213"/>
    </row>
    <row r="80" spans="1:7" ht="27.75" customHeight="1">
      <c r="A80" s="30" t="s">
        <v>206</v>
      </c>
      <c r="B80" s="31">
        <v>5</v>
      </c>
      <c r="C80" s="31" t="s">
        <v>249</v>
      </c>
      <c r="D80" s="31" t="s">
        <v>249</v>
      </c>
      <c r="E80" s="31">
        <v>100</v>
      </c>
      <c r="F80" s="210" t="s">
        <v>176</v>
      </c>
      <c r="G80" s="211"/>
    </row>
    <row r="81" spans="1:7" ht="27.75" customHeight="1">
      <c r="A81" s="30" t="s">
        <v>90</v>
      </c>
      <c r="B81" s="31">
        <v>17</v>
      </c>
      <c r="C81" s="31">
        <v>34.44</v>
      </c>
      <c r="D81" s="31">
        <v>9.2159999999999993</v>
      </c>
      <c r="E81" s="31">
        <f t="shared" ref="E81" si="4">D81+C81</f>
        <v>43.655999999999999</v>
      </c>
      <c r="F81" s="210" t="s">
        <v>175</v>
      </c>
      <c r="G81" s="211"/>
    </row>
    <row r="82" spans="1:7" ht="55.5" customHeight="1">
      <c r="A82" s="48"/>
      <c r="B82" s="38" t="s">
        <v>86</v>
      </c>
      <c r="C82" s="38" t="s">
        <v>370</v>
      </c>
      <c r="D82" s="38" t="s">
        <v>51</v>
      </c>
      <c r="E82" s="38" t="s">
        <v>85</v>
      </c>
      <c r="F82" s="264" t="s">
        <v>45</v>
      </c>
      <c r="G82" s="264"/>
    </row>
    <row r="83" spans="1:7" s="53" customFormat="1" ht="19.5" customHeight="1">
      <c r="A83" s="222" t="s">
        <v>278</v>
      </c>
      <c r="B83" s="222"/>
      <c r="C83" s="222"/>
      <c r="D83" s="222"/>
      <c r="E83" s="222"/>
      <c r="F83" s="222"/>
      <c r="G83" s="222"/>
    </row>
    <row r="84" spans="1:7" s="53" customFormat="1" ht="17.25" customHeight="1">
      <c r="A84" s="220" t="s">
        <v>397</v>
      </c>
      <c r="B84" s="220"/>
      <c r="C84" s="220"/>
    </row>
  </sheetData>
  <mergeCells count="84">
    <mergeCell ref="F6:G6"/>
    <mergeCell ref="F7:G7"/>
    <mergeCell ref="F8:G8"/>
    <mergeCell ref="A2:G2"/>
    <mergeCell ref="A3:G3"/>
    <mergeCell ref="A4:B4"/>
    <mergeCell ref="C4:G4"/>
    <mergeCell ref="A5:B5"/>
    <mergeCell ref="C5:G5"/>
    <mergeCell ref="F12:G12"/>
    <mergeCell ref="F13:G13"/>
    <mergeCell ref="F14:G14"/>
    <mergeCell ref="F9:G9"/>
    <mergeCell ref="F10:G10"/>
    <mergeCell ref="F11:G11"/>
    <mergeCell ref="F18:G18"/>
    <mergeCell ref="F19:G19"/>
    <mergeCell ref="F20:G20"/>
    <mergeCell ref="F15:G15"/>
    <mergeCell ref="F16:G16"/>
    <mergeCell ref="F17:G17"/>
    <mergeCell ref="F24:G24"/>
    <mergeCell ref="F25:G25"/>
    <mergeCell ref="A27:C27"/>
    <mergeCell ref="A26:G26"/>
    <mergeCell ref="F21:G21"/>
    <mergeCell ref="F22:G22"/>
    <mergeCell ref="F23:G23"/>
    <mergeCell ref="F35:G35"/>
    <mergeCell ref="F36:G36"/>
    <mergeCell ref="F37:G37"/>
    <mergeCell ref="A31:G31"/>
    <mergeCell ref="A32:G32"/>
    <mergeCell ref="A33:B33"/>
    <mergeCell ref="C33:G33"/>
    <mergeCell ref="A34:B34"/>
    <mergeCell ref="C34:G34"/>
    <mergeCell ref="F41:G41"/>
    <mergeCell ref="F42:G42"/>
    <mergeCell ref="F43:G43"/>
    <mergeCell ref="F38:G38"/>
    <mergeCell ref="F39:G39"/>
    <mergeCell ref="F40:G40"/>
    <mergeCell ref="F48:G48"/>
    <mergeCell ref="F49:G49"/>
    <mergeCell ref="F44:G44"/>
    <mergeCell ref="F46:G46"/>
    <mergeCell ref="F47:G47"/>
    <mergeCell ref="F45:G45"/>
    <mergeCell ref="F53:G53"/>
    <mergeCell ref="F54:G54"/>
    <mergeCell ref="A56:C56"/>
    <mergeCell ref="A55:G55"/>
    <mergeCell ref="F50:G50"/>
    <mergeCell ref="F51:G51"/>
    <mergeCell ref="F52:G52"/>
    <mergeCell ref="F63:G63"/>
    <mergeCell ref="F64:G64"/>
    <mergeCell ref="F65:G65"/>
    <mergeCell ref="A59:G59"/>
    <mergeCell ref="A60:G60"/>
    <mergeCell ref="A61:B61"/>
    <mergeCell ref="C61:G61"/>
    <mergeCell ref="A62:B62"/>
    <mergeCell ref="C62:G62"/>
    <mergeCell ref="F69:G69"/>
    <mergeCell ref="F70:G70"/>
    <mergeCell ref="F71:G71"/>
    <mergeCell ref="F66:G66"/>
    <mergeCell ref="F67:G67"/>
    <mergeCell ref="F68:G68"/>
    <mergeCell ref="F75:G75"/>
    <mergeCell ref="F76:G76"/>
    <mergeCell ref="F77:G77"/>
    <mergeCell ref="F72:G72"/>
    <mergeCell ref="F73:G73"/>
    <mergeCell ref="F74:G74"/>
    <mergeCell ref="F81:G81"/>
    <mergeCell ref="F82:G82"/>
    <mergeCell ref="A84:C84"/>
    <mergeCell ref="A83:G83"/>
    <mergeCell ref="F78:G78"/>
    <mergeCell ref="F79:G79"/>
    <mergeCell ref="F80:G80"/>
  </mergeCells>
  <pageMargins left="1.56" right="0.7" top="0.75" bottom="0.75" header="0.3" footer="0.3"/>
  <pageSetup scale="61" orientation="landscape" r:id="rId1"/>
  <rowBreaks count="2" manualBreakCount="2">
    <brk id="29" max="16383" man="1"/>
    <brk id="57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1:E66"/>
  <sheetViews>
    <sheetView view="pageBreakPreview" zoomScale="60" workbookViewId="0">
      <selection activeCell="N73" sqref="N73"/>
    </sheetView>
  </sheetViews>
  <sheetFormatPr defaultRowHeight="16.5" customHeight="1"/>
  <cols>
    <col min="1" max="1" width="41.42578125" style="16" customWidth="1"/>
    <col min="2" max="2" width="18.28515625" style="16" customWidth="1"/>
    <col min="3" max="3" width="16.5703125" style="16" bestFit="1" customWidth="1"/>
    <col min="4" max="4" width="17.140625" style="16" customWidth="1"/>
    <col min="5" max="5" width="62" style="16" customWidth="1"/>
    <col min="6" max="16384" width="9.140625" style="16"/>
  </cols>
  <sheetData>
    <row r="1" spans="1:5" ht="16.5" customHeight="1">
      <c r="A1" s="166" t="s">
        <v>286</v>
      </c>
      <c r="B1" s="166"/>
      <c r="C1" s="166"/>
      <c r="D1" s="166"/>
      <c r="E1" s="166"/>
    </row>
    <row r="2" spans="1:5" ht="16.5" customHeight="1">
      <c r="A2" s="166" t="s">
        <v>285</v>
      </c>
      <c r="B2" s="166"/>
      <c r="C2" s="166"/>
      <c r="D2" s="166"/>
      <c r="E2" s="166"/>
    </row>
    <row r="3" spans="1:5" s="101" customFormat="1" ht="16.5" customHeight="1">
      <c r="A3" s="277" t="s">
        <v>392</v>
      </c>
      <c r="B3" s="277"/>
      <c r="C3" s="277"/>
      <c r="D3" s="277"/>
      <c r="E3" s="115" t="s">
        <v>585</v>
      </c>
    </row>
    <row r="4" spans="1:5" ht="16.5" customHeight="1">
      <c r="A4" s="268" t="s">
        <v>589</v>
      </c>
      <c r="B4" s="172" t="s">
        <v>530</v>
      </c>
      <c r="C4" s="173"/>
      <c r="D4" s="174"/>
      <c r="E4" s="270"/>
    </row>
    <row r="5" spans="1:5" ht="32.25" customHeight="1">
      <c r="A5" s="269"/>
      <c r="B5" s="19" t="s">
        <v>562</v>
      </c>
      <c r="C5" s="19" t="s">
        <v>590</v>
      </c>
      <c r="D5" s="19" t="s">
        <v>83</v>
      </c>
      <c r="E5" s="271"/>
    </row>
    <row r="6" spans="1:5" ht="16.5" customHeight="1">
      <c r="A6" s="14" t="s">
        <v>11</v>
      </c>
      <c r="B6" s="14">
        <f>B7+B25+B30+B33+B34+B47+B60+B61+B62</f>
        <v>12</v>
      </c>
      <c r="C6" s="14">
        <f>C7+C25+C30+C33+C34+C46+C47+C53+C60+C61+C62</f>
        <v>164</v>
      </c>
      <c r="D6" s="14">
        <f>C6+B6</f>
        <v>176</v>
      </c>
      <c r="E6" s="13" t="s">
        <v>10</v>
      </c>
    </row>
    <row r="7" spans="1:5" ht="16.5" customHeight="1">
      <c r="A7" s="110" t="s">
        <v>31</v>
      </c>
      <c r="B7" s="18">
        <f>B8+B9+B10+B11+B12+B13+B14+B15+B16+B17+B18+B19+B20+B21+B22+B23+B24</f>
        <v>8</v>
      </c>
      <c r="C7" s="18">
        <f t="shared" ref="C7" si="0">C8+C9+C10+C11+C12+C13+C14+C15+C16+C17+C18+C19+C20+C21+C22+C23+C24</f>
        <v>79</v>
      </c>
      <c r="D7" s="18">
        <v>87</v>
      </c>
      <c r="E7" s="110" t="s">
        <v>62</v>
      </c>
    </row>
    <row r="8" spans="1:5" ht="16.5" customHeight="1">
      <c r="A8" s="20" t="s">
        <v>217</v>
      </c>
      <c r="B8" s="19"/>
      <c r="C8" s="19">
        <v>25</v>
      </c>
      <c r="D8" s="19">
        <f>C8+B8</f>
        <v>25</v>
      </c>
      <c r="E8" s="22" t="s">
        <v>215</v>
      </c>
    </row>
    <row r="9" spans="1:5" ht="16.5" customHeight="1">
      <c r="A9" s="20" t="s">
        <v>220</v>
      </c>
      <c r="B9" s="19"/>
      <c r="C9" s="19">
        <v>12</v>
      </c>
      <c r="D9" s="19">
        <f>C9+B9</f>
        <v>12</v>
      </c>
      <c r="E9" s="22" t="s">
        <v>218</v>
      </c>
    </row>
    <row r="10" spans="1:5" ht="16.5" customHeight="1">
      <c r="A10" s="23" t="s">
        <v>288</v>
      </c>
      <c r="B10" s="19"/>
      <c r="C10" s="19">
        <v>16</v>
      </c>
      <c r="D10" s="19">
        <f t="shared" ref="D10:D15" si="1">C10+B10</f>
        <v>16</v>
      </c>
      <c r="E10" s="22" t="s">
        <v>203</v>
      </c>
    </row>
    <row r="11" spans="1:5" ht="16.5" customHeight="1">
      <c r="A11" s="23" t="s">
        <v>210</v>
      </c>
      <c r="B11" s="19">
        <v>1</v>
      </c>
      <c r="C11" s="19"/>
      <c r="D11" s="19">
        <f t="shared" si="1"/>
        <v>1</v>
      </c>
      <c r="E11" s="22" t="s">
        <v>211</v>
      </c>
    </row>
    <row r="12" spans="1:5" ht="16.5" customHeight="1">
      <c r="A12" s="23" t="s">
        <v>221</v>
      </c>
      <c r="B12" s="19">
        <v>5</v>
      </c>
      <c r="C12" s="19"/>
      <c r="D12" s="19">
        <f t="shared" si="1"/>
        <v>5</v>
      </c>
      <c r="E12" s="22" t="s">
        <v>222</v>
      </c>
    </row>
    <row r="13" spans="1:5" ht="16.5" customHeight="1">
      <c r="A13" s="23" t="s">
        <v>368</v>
      </c>
      <c r="B13" s="19">
        <v>2</v>
      </c>
      <c r="C13" s="19"/>
      <c r="D13" s="19">
        <f>C13+B13</f>
        <v>2</v>
      </c>
      <c r="E13" s="22" t="s">
        <v>369</v>
      </c>
    </row>
    <row r="14" spans="1:5" ht="16.5" customHeight="1">
      <c r="A14" s="23" t="s">
        <v>364</v>
      </c>
      <c r="B14" s="19"/>
      <c r="C14" s="19">
        <v>1</v>
      </c>
      <c r="D14" s="19">
        <f t="shared" ref="D14" si="2">C14+B14</f>
        <v>1</v>
      </c>
      <c r="E14" s="22" t="s">
        <v>365</v>
      </c>
    </row>
    <row r="15" spans="1:5" ht="16.5" customHeight="1">
      <c r="A15" s="23" t="s">
        <v>289</v>
      </c>
      <c r="B15" s="19"/>
      <c r="C15" s="19">
        <v>1</v>
      </c>
      <c r="D15" s="19">
        <f t="shared" si="1"/>
        <v>1</v>
      </c>
      <c r="E15" s="22" t="s">
        <v>290</v>
      </c>
    </row>
    <row r="16" spans="1:5" ht="16.5" customHeight="1">
      <c r="A16" s="20" t="s">
        <v>216</v>
      </c>
      <c r="B16" s="19"/>
      <c r="C16" s="19">
        <v>3</v>
      </c>
      <c r="D16" s="19">
        <f t="shared" ref="D16:D24" si="3">C16+B16</f>
        <v>3</v>
      </c>
      <c r="E16" s="22" t="s">
        <v>219</v>
      </c>
    </row>
    <row r="17" spans="1:5" ht="16.5" customHeight="1">
      <c r="A17" s="23" t="s">
        <v>376</v>
      </c>
      <c r="B17" s="19"/>
      <c r="C17" s="19">
        <v>11</v>
      </c>
      <c r="D17" s="19">
        <f t="shared" si="3"/>
        <v>11</v>
      </c>
      <c r="E17" s="22" t="s">
        <v>179</v>
      </c>
    </row>
    <row r="18" spans="1:5" ht="16.5" customHeight="1">
      <c r="A18" s="23" t="s">
        <v>351</v>
      </c>
      <c r="B18" s="19"/>
      <c r="C18" s="19">
        <v>1</v>
      </c>
      <c r="D18" s="19">
        <f t="shared" si="3"/>
        <v>1</v>
      </c>
      <c r="E18" s="22" t="s">
        <v>352</v>
      </c>
    </row>
    <row r="19" spans="1:5" ht="16.5" customHeight="1">
      <c r="A19" s="23" t="s">
        <v>296</v>
      </c>
      <c r="B19" s="19"/>
      <c r="C19" s="19">
        <v>2</v>
      </c>
      <c r="D19" s="19">
        <f t="shared" si="3"/>
        <v>2</v>
      </c>
      <c r="E19" s="22" t="s">
        <v>297</v>
      </c>
    </row>
    <row r="20" spans="1:5" ht="16.5" customHeight="1">
      <c r="A20" s="23" t="s">
        <v>362</v>
      </c>
      <c r="B20" s="19"/>
      <c r="C20" s="19">
        <v>1</v>
      </c>
      <c r="D20" s="19">
        <f>C20+B20</f>
        <v>1</v>
      </c>
      <c r="E20" s="22" t="s">
        <v>363</v>
      </c>
    </row>
    <row r="21" spans="1:5" ht="16.5" customHeight="1">
      <c r="A21" s="23" t="s">
        <v>180</v>
      </c>
      <c r="B21" s="19"/>
      <c r="C21" s="19"/>
      <c r="D21" s="19">
        <f t="shared" si="3"/>
        <v>0</v>
      </c>
      <c r="E21" s="22" t="s">
        <v>181</v>
      </c>
    </row>
    <row r="22" spans="1:5" ht="16.5" customHeight="1">
      <c r="A22" s="23" t="s">
        <v>182</v>
      </c>
      <c r="B22" s="19"/>
      <c r="C22" s="19">
        <v>1</v>
      </c>
      <c r="D22" s="19">
        <f t="shared" si="3"/>
        <v>1</v>
      </c>
      <c r="E22" s="22" t="s">
        <v>183</v>
      </c>
    </row>
    <row r="23" spans="1:5" ht="16.5" customHeight="1">
      <c r="A23" s="23" t="s">
        <v>247</v>
      </c>
      <c r="B23" s="19"/>
      <c r="C23" s="19">
        <v>2</v>
      </c>
      <c r="D23" s="19">
        <f t="shared" si="3"/>
        <v>2</v>
      </c>
      <c r="E23" s="22" t="s">
        <v>295</v>
      </c>
    </row>
    <row r="24" spans="1:5" ht="16.5" customHeight="1">
      <c r="A24" s="23" t="s">
        <v>185</v>
      </c>
      <c r="B24" s="19"/>
      <c r="C24" s="19">
        <v>3</v>
      </c>
      <c r="D24" s="19">
        <f t="shared" si="3"/>
        <v>3</v>
      </c>
      <c r="E24" s="22" t="s">
        <v>184</v>
      </c>
    </row>
    <row r="25" spans="1:5" ht="16.5" customHeight="1">
      <c r="A25" s="110" t="s">
        <v>60</v>
      </c>
      <c r="B25" s="18"/>
      <c r="C25" s="18">
        <f>C26+C27+C28+C29</f>
        <v>10</v>
      </c>
      <c r="D25" s="18">
        <f>C25+B25</f>
        <v>10</v>
      </c>
      <c r="E25" s="110" t="s">
        <v>61</v>
      </c>
    </row>
    <row r="26" spans="1:5" ht="16.5" customHeight="1">
      <c r="A26" s="22" t="s">
        <v>307</v>
      </c>
      <c r="B26" s="19"/>
      <c r="C26" s="19">
        <v>2</v>
      </c>
      <c r="D26" s="19">
        <f t="shared" ref="D26" si="4">C26+B26</f>
        <v>2</v>
      </c>
      <c r="E26" s="22" t="s">
        <v>308</v>
      </c>
    </row>
    <row r="27" spans="1:5" ht="16.5" customHeight="1">
      <c r="A27" s="23" t="s">
        <v>66</v>
      </c>
      <c r="B27" s="19"/>
      <c r="C27" s="19">
        <v>5</v>
      </c>
      <c r="D27" s="19">
        <v>5</v>
      </c>
      <c r="E27" s="22" t="s">
        <v>68</v>
      </c>
    </row>
    <row r="28" spans="1:5" ht="16.5" customHeight="1">
      <c r="A28" s="22" t="s">
        <v>312</v>
      </c>
      <c r="B28" s="19"/>
      <c r="C28" s="19">
        <v>1</v>
      </c>
      <c r="D28" s="19">
        <f t="shared" ref="D28:D29" si="5">C28+B28</f>
        <v>1</v>
      </c>
      <c r="E28" s="22" t="s">
        <v>311</v>
      </c>
    </row>
    <row r="29" spans="1:5" ht="16.5" customHeight="1">
      <c r="A29" s="22" t="s">
        <v>360</v>
      </c>
      <c r="B29" s="19"/>
      <c r="C29" s="19">
        <v>2</v>
      </c>
      <c r="D29" s="19">
        <f t="shared" si="5"/>
        <v>2</v>
      </c>
      <c r="E29" s="22" t="s">
        <v>361</v>
      </c>
    </row>
    <row r="30" spans="1:5" ht="16.5" customHeight="1">
      <c r="A30" s="110" t="s">
        <v>64</v>
      </c>
      <c r="B30" s="18">
        <v>1</v>
      </c>
      <c r="C30" s="18">
        <v>6</v>
      </c>
      <c r="D30" s="18">
        <f>C30+B30</f>
        <v>7</v>
      </c>
      <c r="E30" s="110" t="s">
        <v>63</v>
      </c>
    </row>
    <row r="31" spans="1:5" ht="16.5" customHeight="1">
      <c r="A31" s="23" t="s">
        <v>65</v>
      </c>
      <c r="B31" s="19"/>
      <c r="C31" s="19">
        <v>6</v>
      </c>
      <c r="D31" s="19"/>
      <c r="E31" s="22" t="s">
        <v>67</v>
      </c>
    </row>
    <row r="32" spans="1:5" ht="16.5" customHeight="1">
      <c r="A32" s="23" t="s">
        <v>341</v>
      </c>
      <c r="B32" s="19">
        <v>1</v>
      </c>
      <c r="C32" s="19"/>
      <c r="D32" s="19">
        <f t="shared" ref="D32:D47" si="6">C32+B32</f>
        <v>1</v>
      </c>
      <c r="E32" s="22" t="s">
        <v>340</v>
      </c>
    </row>
    <row r="33" spans="1:5" ht="16.5" customHeight="1">
      <c r="A33" s="110" t="s">
        <v>435</v>
      </c>
      <c r="B33" s="18"/>
      <c r="C33" s="18">
        <v>7</v>
      </c>
      <c r="D33" s="18">
        <f t="shared" si="6"/>
        <v>7</v>
      </c>
      <c r="E33" s="110" t="s">
        <v>432</v>
      </c>
    </row>
    <row r="34" spans="1:5" ht="16.5" customHeight="1">
      <c r="A34" s="110" t="s">
        <v>70</v>
      </c>
      <c r="B34" s="18"/>
      <c r="C34" s="18">
        <f>C35+C36</f>
        <v>4</v>
      </c>
      <c r="D34" s="18">
        <f t="shared" si="6"/>
        <v>4</v>
      </c>
      <c r="E34" s="110" t="s">
        <v>69</v>
      </c>
    </row>
    <row r="35" spans="1:5" ht="16.5" customHeight="1">
      <c r="A35" s="23" t="s">
        <v>353</v>
      </c>
      <c r="B35" s="19"/>
      <c r="C35" s="19">
        <v>1</v>
      </c>
      <c r="D35" s="19">
        <f t="shared" si="6"/>
        <v>1</v>
      </c>
      <c r="E35" s="23" t="s">
        <v>354</v>
      </c>
    </row>
    <row r="36" spans="1:5" ht="16.5" customHeight="1">
      <c r="A36" s="23" t="s">
        <v>357</v>
      </c>
      <c r="B36" s="19"/>
      <c r="C36" s="19">
        <v>3</v>
      </c>
      <c r="D36" s="19">
        <f t="shared" si="6"/>
        <v>3</v>
      </c>
      <c r="E36" s="23" t="s">
        <v>358</v>
      </c>
    </row>
    <row r="37" spans="1:5" ht="16.5" customHeight="1">
      <c r="A37" s="156"/>
      <c r="B37" s="111" t="s">
        <v>564</v>
      </c>
      <c r="C37" s="111" t="s">
        <v>565</v>
      </c>
      <c r="D37" s="111" t="s">
        <v>0</v>
      </c>
      <c r="E37" s="272" t="s">
        <v>566</v>
      </c>
    </row>
    <row r="38" spans="1:5" ht="16.5" customHeight="1">
      <c r="A38" s="157"/>
      <c r="B38" s="274" t="s">
        <v>556</v>
      </c>
      <c r="C38" s="275"/>
      <c r="D38" s="276"/>
      <c r="E38" s="273"/>
    </row>
    <row r="39" spans="1:5" ht="16.5" customHeight="1">
      <c r="A39" s="148" t="s">
        <v>278</v>
      </c>
      <c r="B39" s="148"/>
      <c r="C39" s="148"/>
      <c r="D39" s="148"/>
      <c r="E39" s="148"/>
    </row>
    <row r="40" spans="1:5" ht="16.5" customHeight="1">
      <c r="A40" s="149" t="s">
        <v>398</v>
      </c>
      <c r="B40" s="149"/>
      <c r="C40" s="149"/>
    </row>
    <row r="41" spans="1:5" ht="16.5" customHeight="1">
      <c r="A41" s="113"/>
      <c r="B41" s="113"/>
      <c r="C41" s="113"/>
      <c r="D41" s="113"/>
      <c r="E41" s="114"/>
    </row>
    <row r="42" spans="1:5" ht="16.5" customHeight="1">
      <c r="A42" s="15"/>
      <c r="B42" s="113"/>
      <c r="C42" s="113"/>
      <c r="D42" s="113"/>
      <c r="E42" s="15"/>
    </row>
    <row r="43" spans="1:5" ht="16.5" customHeight="1">
      <c r="A43" s="167" t="s">
        <v>591</v>
      </c>
      <c r="B43" s="167"/>
      <c r="C43" s="167"/>
      <c r="D43" s="167"/>
      <c r="E43" s="17" t="s">
        <v>592</v>
      </c>
    </row>
    <row r="44" spans="1:5" ht="16.5" customHeight="1">
      <c r="A44" s="268" t="s">
        <v>589</v>
      </c>
      <c r="B44" s="172" t="s">
        <v>530</v>
      </c>
      <c r="C44" s="173"/>
      <c r="D44" s="174"/>
      <c r="E44" s="270"/>
    </row>
    <row r="45" spans="1:5" ht="16.5" customHeight="1">
      <c r="A45" s="269"/>
      <c r="B45" s="20" t="s">
        <v>562</v>
      </c>
      <c r="C45" s="20" t="s">
        <v>590</v>
      </c>
      <c r="D45" s="20" t="s">
        <v>83</v>
      </c>
      <c r="E45" s="271"/>
    </row>
    <row r="46" spans="1:5" ht="16.5" customHeight="1">
      <c r="A46" s="110" t="s">
        <v>36</v>
      </c>
      <c r="B46" s="18"/>
      <c r="C46" s="18">
        <v>26</v>
      </c>
      <c r="D46" s="18">
        <f t="shared" si="6"/>
        <v>26</v>
      </c>
      <c r="E46" s="110" t="s">
        <v>33</v>
      </c>
    </row>
    <row r="47" spans="1:5" ht="16.5" customHeight="1">
      <c r="A47" s="110" t="s">
        <v>37</v>
      </c>
      <c r="B47" s="18">
        <f>B48+B49+B50+B51+B52</f>
        <v>2</v>
      </c>
      <c r="C47" s="18">
        <f>C48+C49+C50+C51+C52</f>
        <v>15</v>
      </c>
      <c r="D47" s="18">
        <f t="shared" si="6"/>
        <v>17</v>
      </c>
      <c r="E47" s="110" t="s">
        <v>38</v>
      </c>
    </row>
    <row r="48" spans="1:5" ht="16.5" customHeight="1">
      <c r="A48" s="23" t="s">
        <v>57</v>
      </c>
      <c r="B48" s="19"/>
      <c r="C48" s="19">
        <v>1</v>
      </c>
      <c r="D48" s="19">
        <f t="shared" ref="D48:D50" si="7">C48+B48</f>
        <v>1</v>
      </c>
      <c r="E48" s="23" t="s">
        <v>58</v>
      </c>
    </row>
    <row r="49" spans="1:5" ht="16.5" customHeight="1">
      <c r="A49" s="23" t="s">
        <v>71</v>
      </c>
      <c r="B49" s="19">
        <v>2</v>
      </c>
      <c r="C49" s="19">
        <v>8</v>
      </c>
      <c r="D49" s="19">
        <f t="shared" si="7"/>
        <v>10</v>
      </c>
      <c r="E49" s="23" t="s">
        <v>198</v>
      </c>
    </row>
    <row r="50" spans="1:5" ht="16.5" customHeight="1">
      <c r="A50" s="23" t="s">
        <v>199</v>
      </c>
      <c r="B50" s="19"/>
      <c r="C50" s="19">
        <v>1</v>
      </c>
      <c r="D50" s="19">
        <f t="shared" si="7"/>
        <v>1</v>
      </c>
      <c r="E50" s="23" t="s">
        <v>223</v>
      </c>
    </row>
    <row r="51" spans="1:5" ht="16.5" customHeight="1">
      <c r="A51" s="23" t="s">
        <v>305</v>
      </c>
      <c r="B51" s="19"/>
      <c r="C51" s="19">
        <v>1</v>
      </c>
      <c r="D51" s="19">
        <f>C51+B51</f>
        <v>1</v>
      </c>
      <c r="E51" s="23" t="s">
        <v>306</v>
      </c>
    </row>
    <row r="52" spans="1:5" ht="16.5" customHeight="1">
      <c r="A52" s="23" t="s">
        <v>268</v>
      </c>
      <c r="B52" s="19"/>
      <c r="C52" s="19">
        <v>4</v>
      </c>
      <c r="D52" s="19">
        <f>C52+B52</f>
        <v>4</v>
      </c>
      <c r="E52" s="23" t="s">
        <v>304</v>
      </c>
    </row>
    <row r="53" spans="1:5" ht="16.5" customHeight="1">
      <c r="A53" s="110" t="s">
        <v>3</v>
      </c>
      <c r="B53" s="18"/>
      <c r="C53" s="18">
        <f>C54+C55+C56+C57+C58+C59</f>
        <v>8</v>
      </c>
      <c r="D53" s="18">
        <f t="shared" ref="D53:D58" si="8">C53+B53</f>
        <v>8</v>
      </c>
      <c r="E53" s="110" t="s">
        <v>39</v>
      </c>
    </row>
    <row r="54" spans="1:5" ht="16.5" customHeight="1">
      <c r="A54" s="23" t="s">
        <v>338</v>
      </c>
      <c r="B54" s="19"/>
      <c r="C54" s="19">
        <v>1</v>
      </c>
      <c r="D54" s="19">
        <f>C54+B54</f>
        <v>1</v>
      </c>
      <c r="E54" s="23" t="s">
        <v>339</v>
      </c>
    </row>
    <row r="55" spans="1:5" ht="16.5" customHeight="1">
      <c r="A55" s="23" t="s">
        <v>188</v>
      </c>
      <c r="B55" s="19"/>
      <c r="C55" s="19">
        <v>2</v>
      </c>
      <c r="D55" s="19">
        <f t="shared" si="8"/>
        <v>2</v>
      </c>
      <c r="E55" s="23" t="s">
        <v>190</v>
      </c>
    </row>
    <row r="56" spans="1:5" ht="16.5" customHeight="1">
      <c r="A56" s="23" t="s">
        <v>327</v>
      </c>
      <c r="B56" s="19"/>
      <c r="C56" s="19">
        <v>1</v>
      </c>
      <c r="D56" s="19">
        <f t="shared" si="8"/>
        <v>1</v>
      </c>
      <c r="E56" s="23" t="s">
        <v>328</v>
      </c>
    </row>
    <row r="57" spans="1:5" ht="16.5" customHeight="1">
      <c r="A57" s="23" t="s">
        <v>359</v>
      </c>
      <c r="B57" s="19"/>
      <c r="C57" s="19">
        <v>1</v>
      </c>
      <c r="D57" s="19">
        <f t="shared" si="8"/>
        <v>1</v>
      </c>
      <c r="E57" s="23" t="s">
        <v>337</v>
      </c>
    </row>
    <row r="58" spans="1:5" ht="16.5" customHeight="1">
      <c r="A58" s="23" t="s">
        <v>366</v>
      </c>
      <c r="B58" s="19"/>
      <c r="C58" s="19">
        <v>1</v>
      </c>
      <c r="D58" s="19">
        <f t="shared" si="8"/>
        <v>1</v>
      </c>
      <c r="E58" s="23" t="s">
        <v>367</v>
      </c>
    </row>
    <row r="59" spans="1:5" ht="16.5" customHeight="1">
      <c r="A59" s="23" t="s">
        <v>335</v>
      </c>
      <c r="B59" s="19"/>
      <c r="C59" s="19">
        <v>2</v>
      </c>
      <c r="D59" s="19">
        <f>C59+B59</f>
        <v>2</v>
      </c>
      <c r="E59" s="23" t="s">
        <v>336</v>
      </c>
    </row>
    <row r="60" spans="1:5" ht="16.5" customHeight="1">
      <c r="A60" s="110" t="s">
        <v>430</v>
      </c>
      <c r="B60" s="18"/>
      <c r="C60" s="18">
        <v>5</v>
      </c>
      <c r="D60" s="18">
        <f>C60+B60</f>
        <v>5</v>
      </c>
      <c r="E60" s="110" t="s">
        <v>431</v>
      </c>
    </row>
    <row r="61" spans="1:5" ht="16.5" customHeight="1">
      <c r="A61" s="110" t="s">
        <v>266</v>
      </c>
      <c r="B61" s="18">
        <v>1</v>
      </c>
      <c r="C61" s="18">
        <v>3</v>
      </c>
      <c r="D61" s="18">
        <f>C61+B61</f>
        <v>4</v>
      </c>
      <c r="E61" s="110" t="s">
        <v>265</v>
      </c>
    </row>
    <row r="62" spans="1:5" ht="16.5" customHeight="1">
      <c r="A62" s="110" t="s">
        <v>192</v>
      </c>
      <c r="B62" s="18"/>
      <c r="C62" s="18">
        <v>1</v>
      </c>
      <c r="D62" s="18">
        <f>C62+B62</f>
        <v>1</v>
      </c>
      <c r="E62" s="110" t="s">
        <v>193</v>
      </c>
    </row>
    <row r="63" spans="1:5" ht="16.5" customHeight="1">
      <c r="A63" s="156"/>
      <c r="B63" s="19" t="s">
        <v>564</v>
      </c>
      <c r="C63" s="19" t="s">
        <v>565</v>
      </c>
      <c r="D63" s="19" t="s">
        <v>0</v>
      </c>
      <c r="E63" s="272" t="s">
        <v>566</v>
      </c>
    </row>
    <row r="64" spans="1:5" ht="16.5" customHeight="1">
      <c r="A64" s="157"/>
      <c r="B64" s="172" t="s">
        <v>556</v>
      </c>
      <c r="C64" s="173"/>
      <c r="D64" s="174"/>
      <c r="E64" s="273"/>
    </row>
    <row r="65" spans="1:5" ht="16.5" customHeight="1">
      <c r="A65" s="148" t="s">
        <v>278</v>
      </c>
      <c r="B65" s="148"/>
      <c r="C65" s="148"/>
      <c r="D65" s="148"/>
      <c r="E65" s="148"/>
    </row>
    <row r="66" spans="1:5" ht="16.5" customHeight="1">
      <c r="A66" s="149" t="s">
        <v>398</v>
      </c>
      <c r="B66" s="149"/>
      <c r="C66" s="149"/>
    </row>
  </sheetData>
  <mergeCells count="20">
    <mergeCell ref="A1:E1"/>
    <mergeCell ref="A2:E2"/>
    <mergeCell ref="A3:D3"/>
    <mergeCell ref="A4:A5"/>
    <mergeCell ref="B4:D4"/>
    <mergeCell ref="E4:E5"/>
    <mergeCell ref="A63:A64"/>
    <mergeCell ref="E63:E64"/>
    <mergeCell ref="B64:D64"/>
    <mergeCell ref="A65:E65"/>
    <mergeCell ref="A66:C66"/>
    <mergeCell ref="A44:A45"/>
    <mergeCell ref="B44:D44"/>
    <mergeCell ref="E44:E45"/>
    <mergeCell ref="A37:A38"/>
    <mergeCell ref="E37:E38"/>
    <mergeCell ref="B38:D38"/>
    <mergeCell ref="A43:D43"/>
    <mergeCell ref="A39:E39"/>
    <mergeCell ref="A40:C40"/>
  </mergeCells>
  <pageMargins left="0.7" right="0.7" top="0.53" bottom="0.5" header="0.37" footer="0.3"/>
  <pageSetup scale="78" orientation="landscape" r:id="rId1"/>
  <rowBreaks count="1" manualBreakCount="1">
    <brk id="4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17</vt:i4>
      </vt:variant>
      <vt:variant>
        <vt:lpstr>Named Ranges</vt:lpstr>
      </vt:variant>
      <vt:variant>
        <vt:i4>8</vt:i4>
      </vt:variant>
    </vt:vector>
  </HeadingPairs>
  <TitlesOfParts>
    <vt:vector size="25" baseType="lpstr">
      <vt:lpstr>Small p &amp; pr</vt:lpstr>
      <vt:lpstr>Manu.sector </vt:lpstr>
      <vt:lpstr>Employeement</vt:lpstr>
      <vt:lpstr>Hamma kaappi</vt:lpstr>
      <vt:lpstr> medium industry</vt:lpstr>
      <vt:lpstr>Manu by  Me</vt:lpstr>
      <vt:lpstr>employeeement</vt:lpstr>
      <vt:lpstr>Capitaal</vt:lpstr>
      <vt:lpstr>Large</vt:lpstr>
      <vt:lpstr>Large ind by sector</vt:lpstr>
      <vt:lpstr>Employement</vt:lpstr>
      <vt:lpstr>Capital</vt:lpstr>
      <vt:lpstr>Numbe Larg</vt:lpstr>
      <vt:lpstr>Public</vt:lpstr>
      <vt:lpstr>Pri</vt:lpstr>
      <vt:lpstr>L &amp;M PU+PRI</vt:lpstr>
      <vt:lpstr>All Manufacturing</vt:lpstr>
      <vt:lpstr>Capital!Print_Area</vt:lpstr>
      <vt:lpstr>'Hamma kaappi'!Print_Area</vt:lpstr>
      <vt:lpstr>'L &amp;M PU+PRI'!Print_Area</vt:lpstr>
      <vt:lpstr>'Large ind by sector'!Print_Area</vt:lpstr>
      <vt:lpstr>'Manu by  Me'!Print_Area</vt:lpstr>
      <vt:lpstr>'Manu.sector '!Print_Area</vt:lpstr>
      <vt:lpstr>Pri!Print_Area</vt:lpstr>
      <vt:lpstr>Public!Print_Area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TBegashaw</cp:lastModifiedBy>
  <cp:lastPrinted>2016-11-18T11:43:34Z</cp:lastPrinted>
  <dcterms:created xsi:type="dcterms:W3CDTF">2014-01-31T06:04:11Z</dcterms:created>
  <dcterms:modified xsi:type="dcterms:W3CDTF">2017-04-04T06:53:06Z</dcterms:modified>
</cp:coreProperties>
</file>